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TEAM" sheetId="1" r:id="rId1"/>
    <sheet name="Women" sheetId="2" r:id="rId2"/>
    <sheet name="Men" sheetId="3" r:id="rId3"/>
    <sheet name="Combined" sheetId="4" r:id="rId4"/>
  </sheets>
  <calcPr calcId="145621"/>
</workbook>
</file>

<file path=xl/calcChain.xml><?xml version="1.0" encoding="utf-8"?>
<calcChain xmlns="http://schemas.openxmlformats.org/spreadsheetml/2006/main">
  <c r="BA13" i="1" l="1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T4" i="1" l="1"/>
  <c r="AH109" i="1"/>
  <c r="AH107" i="1"/>
  <c r="AH106" i="1"/>
  <c r="AH103" i="1"/>
  <c r="AH101" i="1"/>
  <c r="AH100" i="1"/>
  <c r="AH97" i="1"/>
  <c r="AH95" i="1"/>
  <c r="AH94" i="1"/>
  <c r="AH91" i="1"/>
  <c r="AH89" i="1"/>
  <c r="AH88" i="1"/>
  <c r="AH85" i="1"/>
  <c r="AH83" i="1"/>
  <c r="AH82" i="1"/>
  <c r="AH79" i="1"/>
  <c r="AH77" i="1"/>
  <c r="AH76" i="1"/>
  <c r="AH73" i="1"/>
  <c r="AH71" i="1"/>
  <c r="AH70" i="1"/>
  <c r="AH67" i="1"/>
  <c r="AH65" i="1"/>
  <c r="AH64" i="1"/>
  <c r="BA61" i="1" l="1"/>
  <c r="BA55" i="1"/>
  <c r="BA49" i="1"/>
  <c r="BA43" i="1"/>
  <c r="BA37" i="1"/>
  <c r="BA31" i="1"/>
  <c r="BA25" i="1"/>
  <c r="BA19" i="1"/>
  <c r="AW13" i="1"/>
  <c r="AW11" i="1"/>
  <c r="AW10" i="1"/>
  <c r="AW7" i="1"/>
  <c r="AW5" i="1"/>
  <c r="AW4" i="1"/>
  <c r="AW19" i="1"/>
  <c r="AW17" i="1"/>
  <c r="AW16" i="1"/>
  <c r="AW31" i="1"/>
  <c r="AW29" i="1"/>
  <c r="AW28" i="1"/>
  <c r="AW25" i="1"/>
  <c r="AW23" i="1"/>
  <c r="AW22" i="1"/>
  <c r="AW43" i="1"/>
  <c r="AW41" i="1"/>
  <c r="AW40" i="1"/>
  <c r="AW37" i="1"/>
  <c r="AW35" i="1"/>
  <c r="AW34" i="1"/>
  <c r="AW49" i="1"/>
  <c r="AW47" i="1"/>
  <c r="AW46" i="1"/>
  <c r="AW55" i="1"/>
  <c r="AW53" i="1"/>
  <c r="AW52" i="1"/>
  <c r="AW61" i="1"/>
  <c r="AW59" i="1"/>
  <c r="AW58" i="1"/>
  <c r="AU61" i="1"/>
  <c r="AU59" i="1"/>
  <c r="AU58" i="1"/>
  <c r="AU55" i="1"/>
  <c r="AU53" i="1"/>
  <c r="AU52" i="1"/>
  <c r="AU49" i="1"/>
  <c r="AU47" i="1"/>
  <c r="AU46" i="1"/>
  <c r="AU43" i="1"/>
  <c r="AU41" i="1"/>
  <c r="AU40" i="1"/>
  <c r="AU37" i="1"/>
  <c r="AU35" i="1"/>
  <c r="AU34" i="1"/>
  <c r="AU31" i="1"/>
  <c r="AU29" i="1"/>
  <c r="AU28" i="1"/>
  <c r="AU25" i="1"/>
  <c r="AU23" i="1"/>
  <c r="AU22" i="1"/>
  <c r="AU19" i="1"/>
  <c r="AU17" i="1"/>
  <c r="AU16" i="1"/>
  <c r="AU13" i="1"/>
  <c r="AU11" i="1"/>
  <c r="AU10" i="1"/>
  <c r="AU7" i="1"/>
  <c r="AU5" i="1"/>
  <c r="AF4" i="1"/>
  <c r="AU4" i="1"/>
  <c r="AH61" i="1"/>
  <c r="AH59" i="1"/>
  <c r="AH58" i="1"/>
  <c r="AH55" i="1"/>
  <c r="AH53" i="1"/>
  <c r="AH52" i="1"/>
  <c r="AH49" i="1"/>
  <c r="AH47" i="1"/>
  <c r="AH46" i="1"/>
  <c r="AH43" i="1"/>
  <c r="AH41" i="1"/>
  <c r="AH40" i="1"/>
  <c r="AH37" i="1"/>
  <c r="AH35" i="1"/>
  <c r="AH34" i="1"/>
  <c r="AH31" i="1"/>
  <c r="AH29" i="1"/>
  <c r="AH28" i="1"/>
  <c r="AH25" i="1"/>
  <c r="AH23" i="1"/>
  <c r="AH22" i="1"/>
  <c r="AH19" i="1"/>
  <c r="AH17" i="1"/>
  <c r="AH16" i="1"/>
  <c r="AH13" i="1"/>
  <c r="AH11" i="1"/>
  <c r="AH10" i="1"/>
  <c r="AH7" i="1"/>
  <c r="AH5" i="1"/>
  <c r="AH4" i="1"/>
  <c r="AF61" i="1"/>
  <c r="AF59" i="1"/>
  <c r="AF58" i="1"/>
  <c r="AF55" i="1"/>
  <c r="AF53" i="1"/>
  <c r="AF52" i="1"/>
  <c r="AF49" i="1"/>
  <c r="AF47" i="1"/>
  <c r="AF46" i="1"/>
  <c r="AF43" i="1"/>
  <c r="AF41" i="1"/>
  <c r="AF40" i="1"/>
  <c r="AF37" i="1"/>
  <c r="AF35" i="1"/>
  <c r="AF34" i="1"/>
  <c r="AF31" i="1"/>
  <c r="AF29" i="1"/>
  <c r="AF28" i="1"/>
  <c r="AF25" i="1"/>
  <c r="AF23" i="1"/>
  <c r="AF22" i="1"/>
  <c r="AF19" i="1"/>
  <c r="AF17" i="1"/>
  <c r="AF16" i="1"/>
  <c r="AF13" i="1"/>
  <c r="AF11" i="1"/>
  <c r="AF10" i="1"/>
  <c r="AF7" i="1"/>
  <c r="AF5" i="1"/>
  <c r="V274" i="1" l="1"/>
  <c r="V273" i="1"/>
  <c r="V272" i="1"/>
  <c r="V269" i="1"/>
  <c r="V268" i="1"/>
  <c r="V267" i="1"/>
  <c r="V264" i="1"/>
  <c r="V263" i="1"/>
  <c r="V262" i="1"/>
  <c r="V259" i="1"/>
  <c r="V258" i="1"/>
  <c r="V257" i="1"/>
  <c r="V254" i="1"/>
  <c r="V253" i="1"/>
  <c r="V252" i="1"/>
  <c r="V249" i="1"/>
  <c r="V248" i="1"/>
  <c r="V247" i="1"/>
  <c r="V244" i="1"/>
  <c r="V243" i="1"/>
  <c r="V242" i="1"/>
  <c r="V239" i="1"/>
  <c r="V238" i="1"/>
  <c r="V237" i="1"/>
  <c r="V234" i="1"/>
  <c r="V233" i="1"/>
  <c r="V232" i="1"/>
  <c r="V229" i="1"/>
  <c r="V228" i="1"/>
  <c r="V227" i="1"/>
  <c r="V224" i="1"/>
  <c r="V223" i="1"/>
  <c r="V222" i="1"/>
  <c r="V219" i="1"/>
  <c r="V218" i="1"/>
  <c r="V217" i="1"/>
  <c r="V214" i="1"/>
  <c r="V213" i="1"/>
  <c r="V212" i="1"/>
  <c r="V209" i="1"/>
  <c r="V208" i="1"/>
  <c r="V207" i="1"/>
  <c r="V204" i="1"/>
  <c r="V203" i="1"/>
  <c r="V202" i="1"/>
  <c r="V199" i="1"/>
  <c r="V198" i="1"/>
  <c r="V197" i="1"/>
  <c r="V194" i="1"/>
  <c r="V193" i="1"/>
  <c r="V192" i="1"/>
  <c r="V189" i="1"/>
  <c r="V188" i="1"/>
  <c r="V187" i="1"/>
  <c r="V184" i="1"/>
  <c r="V183" i="1"/>
  <c r="V182" i="1"/>
  <c r="V179" i="1"/>
  <c r="V178" i="1"/>
  <c r="V177" i="1"/>
  <c r="V174" i="1"/>
  <c r="V173" i="1"/>
  <c r="V172" i="1"/>
  <c r="V169" i="1"/>
  <c r="V168" i="1"/>
  <c r="V167" i="1"/>
  <c r="V164" i="1"/>
  <c r="V163" i="1"/>
  <c r="V162" i="1"/>
  <c r="V159" i="1"/>
  <c r="V158" i="1"/>
  <c r="V157" i="1"/>
  <c r="V154" i="1"/>
  <c r="V153" i="1"/>
  <c r="V152" i="1"/>
  <c r="V149" i="1"/>
  <c r="V148" i="1"/>
  <c r="V147" i="1"/>
  <c r="V144" i="1"/>
  <c r="V143" i="1"/>
  <c r="V142" i="1"/>
  <c r="V139" i="1"/>
  <c r="V138" i="1"/>
  <c r="V137" i="1"/>
  <c r="V134" i="1"/>
  <c r="V133" i="1"/>
  <c r="V132" i="1"/>
  <c r="V129" i="1"/>
  <c r="V128" i="1"/>
  <c r="V127" i="1"/>
  <c r="V124" i="1"/>
  <c r="V123" i="1"/>
  <c r="V122" i="1"/>
  <c r="V119" i="1"/>
  <c r="V118" i="1"/>
  <c r="V117" i="1"/>
  <c r="V114" i="1"/>
  <c r="V113" i="1"/>
  <c r="V112" i="1"/>
  <c r="V109" i="1"/>
  <c r="V107" i="1"/>
  <c r="V106" i="1"/>
  <c r="V103" i="1"/>
  <c r="V101" i="1"/>
  <c r="V100" i="1"/>
  <c r="V97" i="1"/>
  <c r="V95" i="1"/>
  <c r="V94" i="1"/>
  <c r="V91" i="1"/>
  <c r="V89" i="1"/>
  <c r="V88" i="1"/>
  <c r="V85" i="1"/>
  <c r="V83" i="1"/>
  <c r="V82" i="1"/>
  <c r="V79" i="1"/>
  <c r="V77" i="1"/>
  <c r="V76" i="1"/>
  <c r="V73" i="1"/>
  <c r="V71" i="1"/>
  <c r="V70" i="1"/>
  <c r="V67" i="1"/>
  <c r="V65" i="1"/>
  <c r="V64" i="1"/>
  <c r="V61" i="1"/>
  <c r="V59" i="1"/>
  <c r="V58" i="1"/>
  <c r="V55" i="1"/>
  <c r="V53" i="1"/>
  <c r="V52" i="1"/>
  <c r="V49" i="1"/>
  <c r="V47" i="1"/>
  <c r="V46" i="1"/>
  <c r="V43" i="1"/>
  <c r="V41" i="1"/>
  <c r="V40" i="1"/>
  <c r="V37" i="1"/>
  <c r="V35" i="1"/>
  <c r="V34" i="1"/>
  <c r="V31" i="1"/>
  <c r="V29" i="1"/>
  <c r="V28" i="1"/>
  <c r="V25" i="1"/>
  <c r="V23" i="1"/>
  <c r="V22" i="1"/>
  <c r="V19" i="1"/>
  <c r="V17" i="1"/>
  <c r="V16" i="1"/>
  <c r="V13" i="1"/>
  <c r="V11" i="1"/>
  <c r="V10" i="1"/>
  <c r="V7" i="1"/>
  <c r="V5" i="1"/>
  <c r="V4" i="1"/>
  <c r="T274" i="1"/>
  <c r="T273" i="1"/>
  <c r="T272" i="1"/>
  <c r="T269" i="1"/>
  <c r="T268" i="1"/>
  <c r="T267" i="1"/>
  <c r="T264" i="1"/>
  <c r="T263" i="1"/>
  <c r="T262" i="1"/>
  <c r="T259" i="1"/>
  <c r="T258" i="1"/>
  <c r="T257" i="1"/>
  <c r="T254" i="1"/>
  <c r="T253" i="1"/>
  <c r="T252" i="1"/>
  <c r="T249" i="1"/>
  <c r="T248" i="1"/>
  <c r="T247" i="1"/>
  <c r="T244" i="1"/>
  <c r="T243" i="1"/>
  <c r="T242" i="1"/>
  <c r="T239" i="1"/>
  <c r="T238" i="1"/>
  <c r="T237" i="1"/>
  <c r="T234" i="1"/>
  <c r="T233" i="1"/>
  <c r="T232" i="1"/>
  <c r="T229" i="1"/>
  <c r="T228" i="1"/>
  <c r="T227" i="1"/>
  <c r="T224" i="1"/>
  <c r="T223" i="1"/>
  <c r="T222" i="1"/>
  <c r="T219" i="1"/>
  <c r="T218" i="1"/>
  <c r="T217" i="1"/>
  <c r="T214" i="1"/>
  <c r="T213" i="1"/>
  <c r="T212" i="1"/>
  <c r="T209" i="1"/>
  <c r="T208" i="1"/>
  <c r="T207" i="1"/>
  <c r="T204" i="1"/>
  <c r="T203" i="1"/>
  <c r="T202" i="1"/>
  <c r="T199" i="1"/>
  <c r="T198" i="1"/>
  <c r="T197" i="1"/>
  <c r="T194" i="1"/>
  <c r="T193" i="1"/>
  <c r="T192" i="1"/>
  <c r="T189" i="1"/>
  <c r="T188" i="1"/>
  <c r="T187" i="1"/>
  <c r="T184" i="1"/>
  <c r="T183" i="1"/>
  <c r="T182" i="1"/>
  <c r="T179" i="1"/>
  <c r="T178" i="1"/>
  <c r="T177" i="1"/>
  <c r="T174" i="1"/>
  <c r="T173" i="1"/>
  <c r="T172" i="1"/>
  <c r="T169" i="1"/>
  <c r="T168" i="1"/>
  <c r="T167" i="1"/>
  <c r="T164" i="1"/>
  <c r="T163" i="1"/>
  <c r="T162" i="1"/>
  <c r="T159" i="1"/>
  <c r="T158" i="1"/>
  <c r="T157" i="1"/>
  <c r="T154" i="1"/>
  <c r="T153" i="1"/>
  <c r="T152" i="1"/>
  <c r="T149" i="1"/>
  <c r="T148" i="1"/>
  <c r="T147" i="1"/>
  <c r="T144" i="1"/>
  <c r="T143" i="1"/>
  <c r="T142" i="1"/>
  <c r="T139" i="1"/>
  <c r="T138" i="1"/>
  <c r="T137" i="1"/>
  <c r="T134" i="1"/>
  <c r="T133" i="1"/>
  <c r="T132" i="1"/>
  <c r="T129" i="1"/>
  <c r="T128" i="1"/>
  <c r="T127" i="1"/>
  <c r="T124" i="1"/>
  <c r="T123" i="1"/>
  <c r="T122" i="1"/>
  <c r="T119" i="1"/>
  <c r="T118" i="1"/>
  <c r="T117" i="1"/>
  <c r="T114" i="1"/>
  <c r="T113" i="1"/>
  <c r="T112" i="1"/>
  <c r="T109" i="1"/>
  <c r="T107" i="1"/>
  <c r="T106" i="1"/>
  <c r="T103" i="1"/>
  <c r="T101" i="1"/>
  <c r="T100" i="1"/>
  <c r="T97" i="1"/>
  <c r="T95" i="1"/>
  <c r="T94" i="1"/>
  <c r="T91" i="1"/>
  <c r="T89" i="1"/>
  <c r="T88" i="1"/>
  <c r="T85" i="1"/>
  <c r="T83" i="1"/>
  <c r="T82" i="1"/>
  <c r="T79" i="1"/>
  <c r="T77" i="1"/>
  <c r="T76" i="1"/>
  <c r="T73" i="1"/>
  <c r="T71" i="1"/>
  <c r="T70" i="1"/>
  <c r="T67" i="1"/>
  <c r="T65" i="1"/>
  <c r="T64" i="1"/>
  <c r="T61" i="1"/>
  <c r="T59" i="1"/>
  <c r="T58" i="1"/>
  <c r="T55" i="1"/>
  <c r="T53" i="1"/>
  <c r="T52" i="1"/>
  <c r="T49" i="1"/>
  <c r="T47" i="1"/>
  <c r="T46" i="1"/>
  <c r="T43" i="1"/>
  <c r="T41" i="1"/>
  <c r="T40" i="1"/>
  <c r="T37" i="1"/>
  <c r="T35" i="1"/>
  <c r="T34" i="1"/>
  <c r="T31" i="1"/>
  <c r="T29" i="1"/>
  <c r="T28" i="1"/>
  <c r="T25" i="1"/>
  <c r="T23" i="1"/>
  <c r="T22" i="1"/>
  <c r="T19" i="1"/>
  <c r="T17" i="1"/>
  <c r="T16" i="1"/>
  <c r="T13" i="1"/>
  <c r="T11" i="1"/>
  <c r="T10" i="1"/>
  <c r="T7" i="1"/>
  <c r="T5" i="1"/>
  <c r="I97" i="1"/>
  <c r="I95" i="1"/>
  <c r="I94" i="1"/>
  <c r="I91" i="1"/>
  <c r="I89" i="1"/>
  <c r="I88" i="1"/>
  <c r="I85" i="1"/>
  <c r="I83" i="1"/>
  <c r="I82" i="1"/>
  <c r="I79" i="1"/>
  <c r="I77" i="1"/>
  <c r="I76" i="1"/>
  <c r="I73" i="1"/>
  <c r="I71" i="1"/>
  <c r="I70" i="1"/>
  <c r="I67" i="1"/>
  <c r="I65" i="1"/>
  <c r="I64" i="1"/>
  <c r="I61" i="1"/>
  <c r="I59" i="1"/>
  <c r="I58" i="1"/>
  <c r="I55" i="1"/>
  <c r="I53" i="1"/>
  <c r="I52" i="1"/>
  <c r="I49" i="1"/>
  <c r="I47" i="1"/>
  <c r="I46" i="1"/>
  <c r="I43" i="1"/>
  <c r="I41" i="1"/>
  <c r="I40" i="1"/>
  <c r="I37" i="1"/>
  <c r="I35" i="1"/>
  <c r="I34" i="1"/>
  <c r="I31" i="1"/>
  <c r="I29" i="1"/>
  <c r="I28" i="1"/>
  <c r="I25" i="1"/>
  <c r="I23" i="1"/>
  <c r="I22" i="1"/>
  <c r="I19" i="1"/>
  <c r="I17" i="1"/>
  <c r="I16" i="1"/>
  <c r="I13" i="1"/>
  <c r="I11" i="1"/>
  <c r="I10" i="1"/>
  <c r="I7" i="1"/>
  <c r="I5" i="1"/>
  <c r="I4" i="1"/>
  <c r="I103" i="1"/>
  <c r="I101" i="1"/>
  <c r="I100" i="1"/>
  <c r="I109" i="1"/>
  <c r="I107" i="1"/>
  <c r="I106" i="1"/>
  <c r="I129" i="1"/>
  <c r="I128" i="1"/>
  <c r="I127" i="1"/>
  <c r="I124" i="1"/>
  <c r="I123" i="1"/>
  <c r="I122" i="1"/>
  <c r="I119" i="1"/>
  <c r="I118" i="1"/>
  <c r="I117" i="1"/>
  <c r="I114" i="1"/>
  <c r="I113" i="1"/>
  <c r="I112" i="1"/>
  <c r="I149" i="1"/>
  <c r="I148" i="1"/>
  <c r="I147" i="1"/>
  <c r="I144" i="1"/>
  <c r="I143" i="1"/>
  <c r="I142" i="1"/>
  <c r="I139" i="1"/>
  <c r="I138" i="1"/>
  <c r="I137" i="1"/>
  <c r="I134" i="1"/>
  <c r="I133" i="1"/>
  <c r="I132" i="1"/>
  <c r="I169" i="1"/>
  <c r="I168" i="1"/>
  <c r="I167" i="1"/>
  <c r="I164" i="1"/>
  <c r="I163" i="1"/>
  <c r="I162" i="1"/>
  <c r="I159" i="1"/>
  <c r="I158" i="1"/>
  <c r="I157" i="1"/>
  <c r="I154" i="1"/>
  <c r="I153" i="1"/>
  <c r="I152" i="1"/>
  <c r="I209" i="1"/>
  <c r="I208" i="1"/>
  <c r="I207" i="1"/>
  <c r="I204" i="1"/>
  <c r="I203" i="1"/>
  <c r="I202" i="1"/>
  <c r="I199" i="1"/>
  <c r="I198" i="1"/>
  <c r="I197" i="1"/>
  <c r="I194" i="1"/>
  <c r="I193" i="1"/>
  <c r="I192" i="1"/>
  <c r="I189" i="1"/>
  <c r="I188" i="1"/>
  <c r="I187" i="1"/>
  <c r="I184" i="1"/>
  <c r="I183" i="1"/>
  <c r="I182" i="1"/>
  <c r="I179" i="1"/>
  <c r="I178" i="1"/>
  <c r="I177" i="1"/>
  <c r="I174" i="1"/>
  <c r="I173" i="1"/>
  <c r="I172" i="1"/>
  <c r="I214" i="1"/>
  <c r="I213" i="1"/>
  <c r="I212" i="1"/>
  <c r="I234" i="1"/>
  <c r="I233" i="1"/>
  <c r="I232" i="1"/>
  <c r="I229" i="1"/>
  <c r="I228" i="1"/>
  <c r="I227" i="1"/>
  <c r="I224" i="1"/>
  <c r="I223" i="1"/>
  <c r="I222" i="1"/>
  <c r="I219" i="1"/>
  <c r="I218" i="1"/>
  <c r="I217" i="1"/>
  <c r="I254" i="1"/>
  <c r="I253" i="1"/>
  <c r="I252" i="1"/>
  <c r="I249" i="1"/>
  <c r="I248" i="1"/>
  <c r="I247" i="1"/>
  <c r="I244" i="1"/>
  <c r="I243" i="1"/>
  <c r="I242" i="1"/>
  <c r="I239" i="1"/>
  <c r="I238" i="1"/>
  <c r="I237" i="1"/>
  <c r="I264" i="1"/>
  <c r="I263" i="1"/>
  <c r="I262" i="1"/>
  <c r="I259" i="1"/>
  <c r="I258" i="1"/>
  <c r="I257" i="1"/>
  <c r="I269" i="1"/>
  <c r="I268" i="1"/>
  <c r="I267" i="1"/>
  <c r="I273" i="1"/>
  <c r="I272" i="1"/>
  <c r="I274" i="1"/>
  <c r="W274" i="1"/>
  <c r="W269" i="1"/>
  <c r="W264" i="1"/>
  <c r="W259" i="1"/>
  <c r="W254" i="1"/>
  <c r="W249" i="1"/>
  <c r="W244" i="1"/>
  <c r="W239" i="1"/>
  <c r="W234" i="1"/>
  <c r="W229" i="1"/>
  <c r="W224" i="1"/>
  <c r="W219" i="1"/>
  <c r="W214" i="1"/>
  <c r="W209" i="1"/>
  <c r="W204" i="1"/>
  <c r="W199" i="1"/>
  <c r="W194" i="1"/>
  <c r="W189" i="1"/>
  <c r="W184" i="1"/>
  <c r="W179" i="1"/>
  <c r="W174" i="1"/>
  <c r="W169" i="1"/>
  <c r="W164" i="1"/>
  <c r="W159" i="1"/>
  <c r="W154" i="1"/>
  <c r="W149" i="1"/>
  <c r="W144" i="1"/>
  <c r="W139" i="1"/>
  <c r="W129" i="1"/>
  <c r="W124" i="1"/>
  <c r="W119" i="1"/>
  <c r="W114" i="1"/>
  <c r="AL109" i="1"/>
  <c r="AL103" i="1"/>
  <c r="AL97" i="1"/>
  <c r="AL91" i="1"/>
  <c r="AL85" i="1"/>
  <c r="AL79" i="1"/>
  <c r="AL73" i="1"/>
  <c r="AL67" i="1"/>
</calcChain>
</file>

<file path=xl/sharedStrings.xml><?xml version="1.0" encoding="utf-8"?>
<sst xmlns="http://schemas.openxmlformats.org/spreadsheetml/2006/main" count="1139" uniqueCount="384">
  <si>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</si>
  <si>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</si>
  <si>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</si>
  <si>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</si>
  <si>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</si>
  <si>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</si>
  <si>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</si>
  <si>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</si>
  <si>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</si>
  <si>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</si>
  <si>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Total</t>
  </si>
  <si>
    <t>Avg</t>
  </si>
  <si>
    <t>Bandy Kayla</t>
  </si>
  <si>
    <t>Barta Adam</t>
  </si>
  <si>
    <t>Bonus</t>
  </si>
  <si>
    <t>Kielawa Thomsen</t>
  </si>
  <si>
    <t>Kiekawa Michelle</t>
  </si>
  <si>
    <t>Thomsen Rusty</t>
  </si>
  <si>
    <t>Broege Cavagnaro</t>
  </si>
  <si>
    <t>Broege Amanda</t>
  </si>
  <si>
    <t>Cavagnaro Alex</t>
  </si>
  <si>
    <t>Wells Via</t>
  </si>
  <si>
    <t>Wells Mary</t>
  </si>
  <si>
    <t>Via Chris</t>
  </si>
  <si>
    <t>Szczerbinski Bardol</t>
  </si>
  <si>
    <t>Szczerbinski Kristina</t>
  </si>
  <si>
    <t>Bardol Chris</t>
  </si>
  <si>
    <t>Gittings Bolosan</t>
  </si>
  <si>
    <t>Gittings Rachel</t>
  </si>
  <si>
    <t>Bolosan Chris</t>
  </si>
  <si>
    <t>Gomez Roberts</t>
  </si>
  <si>
    <t>Gomez Roberts Paola</t>
  </si>
  <si>
    <t>Roberts Kip</t>
  </si>
  <si>
    <t>Spratford Quinn</t>
  </si>
  <si>
    <t>Spratford Vicki</t>
  </si>
  <si>
    <t>Quinn Joe</t>
  </si>
  <si>
    <t>Sellens Shannon</t>
  </si>
  <si>
    <t>McGainey Jr. Pat</t>
  </si>
  <si>
    <t>Van Dyke Bayt</t>
  </si>
  <si>
    <t>Van Dyke Melissa</t>
  </si>
  <si>
    <t>Bayt Zeke</t>
  </si>
  <si>
    <t>Gm15</t>
  </si>
  <si>
    <t>Gm16</t>
  </si>
  <si>
    <t>Gm17</t>
  </si>
  <si>
    <t>Gm18</t>
  </si>
  <si>
    <t>Reale Gotterbarn</t>
  </si>
  <si>
    <t>Reale Cristina</t>
  </si>
  <si>
    <t>Gotterbarn Rob</t>
  </si>
  <si>
    <t>Nieter Ripley</t>
  </si>
  <si>
    <t>Nieter Kristin</t>
  </si>
  <si>
    <t>Ripley William</t>
  </si>
  <si>
    <t>O'Grady O'Grady</t>
  </si>
  <si>
    <t>O'Grady Joely</t>
  </si>
  <si>
    <t>O'Grady Matt</t>
  </si>
  <si>
    <t>Bell Cavey</t>
  </si>
  <si>
    <t>Bell Tiffany</t>
  </si>
  <si>
    <t>Cavey Brian</t>
  </si>
  <si>
    <t>Casey Pavlinko</t>
  </si>
  <si>
    <t>Casey Stephanie</t>
  </si>
  <si>
    <t>Pavlinko Sr. Steve</t>
  </si>
  <si>
    <t>Daniels Novella</t>
  </si>
  <si>
    <t>Lowe Jr. Keni</t>
  </si>
  <si>
    <t>Shivers Williams</t>
  </si>
  <si>
    <t>Shivers Cassandra</t>
  </si>
  <si>
    <t>Williams Fero</t>
  </si>
  <si>
    <t>Waldon Dandridge</t>
  </si>
  <si>
    <t>Waldon Keisheena</t>
  </si>
  <si>
    <t>Dandrige Devin</t>
  </si>
  <si>
    <t>Gm11</t>
  </si>
  <si>
    <t>Gm12</t>
  </si>
  <si>
    <t>Gm13</t>
  </si>
  <si>
    <t>Gm14</t>
  </si>
  <si>
    <t>W</t>
  </si>
  <si>
    <t>L</t>
  </si>
  <si>
    <t>T</t>
  </si>
  <si>
    <t>Off the Cut</t>
  </si>
  <si>
    <t>Germano Meyer</t>
  </si>
  <si>
    <t>Germano Sarah</t>
  </si>
  <si>
    <t>Meyer Steven</t>
  </si>
  <si>
    <t>Malone Smarsh</t>
  </si>
  <si>
    <t>Malone Jackie</t>
  </si>
  <si>
    <t>Smarsh Ray</t>
  </si>
  <si>
    <t>Pereira Lint</t>
  </si>
  <si>
    <t>Pereria Karla</t>
  </si>
  <si>
    <t>Lint Troy</t>
  </si>
  <si>
    <t>Haley Walton</t>
  </si>
  <si>
    <t>Haley Stephanie</t>
  </si>
  <si>
    <t>Walton Tony</t>
  </si>
  <si>
    <t>Merino Paul</t>
  </si>
  <si>
    <t>Merino Danielle</t>
  </si>
  <si>
    <t>Paul Bryan</t>
  </si>
  <si>
    <t>Terpo Novara</t>
  </si>
  <si>
    <t>Terpo Kristina</t>
  </si>
  <si>
    <t>Novara Joe</t>
  </si>
  <si>
    <t>Coleman Jasmine</t>
  </si>
  <si>
    <t>Dunn Justin</t>
  </si>
  <si>
    <t>Falbo Benton</t>
  </si>
  <si>
    <t>Falbo Justyne</t>
  </si>
  <si>
    <t>Benton Bobby</t>
  </si>
  <si>
    <t>Discioscia Watson</t>
  </si>
  <si>
    <t>Discioscia Sara</t>
  </si>
  <si>
    <t>Watson Louis</t>
  </si>
  <si>
    <t>Campbell Campbell</t>
  </si>
  <si>
    <t>Campbell Dawn</t>
  </si>
  <si>
    <t>Campbell Jeff</t>
  </si>
  <si>
    <t>Ford Nelson</t>
  </si>
  <si>
    <t>Ford Yvette</t>
  </si>
  <si>
    <t>Nelson Chad</t>
  </si>
  <si>
    <t>Coates Lee</t>
  </si>
  <si>
    <t>Coates Nicole</t>
  </si>
  <si>
    <t>Lee Chris</t>
  </si>
  <si>
    <t>Ferguson Hahn</t>
  </si>
  <si>
    <t>Ferguson Kimberly</t>
  </si>
  <si>
    <t>Hahn Stephen</t>
  </si>
  <si>
    <t>Lightfoot Graves</t>
  </si>
  <si>
    <t>Lightfoot Shayla</t>
  </si>
  <si>
    <t>Graves Derek</t>
  </si>
  <si>
    <t>Reth Reth</t>
  </si>
  <si>
    <t>Reth Kaitlyn</t>
  </si>
  <si>
    <t>Reth Anthony</t>
  </si>
  <si>
    <t>Richardon Paul</t>
  </si>
  <si>
    <t>Richardon Anna-Lisa</t>
  </si>
  <si>
    <t>Paul Gary</t>
  </si>
  <si>
    <t>Bell Davis</t>
  </si>
  <si>
    <t>Bell Veronica</t>
  </si>
  <si>
    <t>Davis Jr. Ronald</t>
  </si>
  <si>
    <t>Bollinger Ashlock</t>
  </si>
  <si>
    <t>Bollinger Terri</t>
  </si>
  <si>
    <t>Ashlock Lamont</t>
  </si>
  <si>
    <t>Kammerer Eyssen</t>
  </si>
  <si>
    <t>Kammerer Melissa</t>
  </si>
  <si>
    <t>Eyssen Joel</t>
  </si>
  <si>
    <t>Jones Jones</t>
  </si>
  <si>
    <t>Jones Victoria</t>
  </si>
  <si>
    <t>Jones Jr. David</t>
  </si>
  <si>
    <t>DeBlasi Pagan</t>
  </si>
  <si>
    <t>DeBlasi Jennifer</t>
  </si>
  <si>
    <t>Pagan Mario</t>
  </si>
  <si>
    <t>Hefner Brooks</t>
  </si>
  <si>
    <t>Hefner Kimberly</t>
  </si>
  <si>
    <t>Brooks Kyle</t>
  </si>
  <si>
    <t>Franklin Nicks</t>
  </si>
  <si>
    <t>Franklin Kristal</t>
  </si>
  <si>
    <t>Nicks Eric</t>
  </si>
  <si>
    <t>Weiss Kerrigan</t>
  </si>
  <si>
    <t>Weiss Kim</t>
  </si>
  <si>
    <t>Kerrigan Patrick</t>
  </si>
  <si>
    <t>Cabot Cabot</t>
  </si>
  <si>
    <t>Cabot Katie</t>
  </si>
  <si>
    <t>Cabot Mike</t>
  </si>
  <si>
    <t>Jefferson Quintina</t>
  </si>
  <si>
    <t>Spriggs Ernest</t>
  </si>
  <si>
    <t>McNair Wheeler</t>
  </si>
  <si>
    <t>McNair Rhonda</t>
  </si>
  <si>
    <t>Wheeler Anthony</t>
  </si>
  <si>
    <t>Berke Worrilow</t>
  </si>
  <si>
    <t>Berke Becky</t>
  </si>
  <si>
    <t>Worrilow Tommy</t>
  </si>
  <si>
    <t>Wise Green</t>
  </si>
  <si>
    <t>Wise Amanda</t>
  </si>
  <si>
    <t>Green Wm. "Billy"</t>
  </si>
  <si>
    <t>Little Spencer</t>
  </si>
  <si>
    <t>Little Kandice</t>
  </si>
  <si>
    <t>Spencer Bryan</t>
  </si>
  <si>
    <t>Wheeler Richardson</t>
  </si>
  <si>
    <t>Wheeler Sagirah</t>
  </si>
  <si>
    <t>Richardson Chris</t>
  </si>
  <si>
    <t>Bogan Bogan</t>
  </si>
  <si>
    <t>Bogan Rana</t>
  </si>
  <si>
    <t>Bogan Jack</t>
  </si>
  <si>
    <t>Robinson Burrell</t>
  </si>
  <si>
    <t>Robinson Jay Dawn</t>
  </si>
  <si>
    <t>Burrell Tommie</t>
  </si>
  <si>
    <t>Current Pos</t>
  </si>
  <si>
    <t>Final Pos</t>
  </si>
  <si>
    <t>6-10 Total</t>
  </si>
  <si>
    <t>11-14 Total</t>
  </si>
  <si>
    <t>15-18 Total</t>
  </si>
  <si>
    <t>1-5 Total</t>
  </si>
  <si>
    <t>6-10 Avg</t>
  </si>
  <si>
    <t>1-10 Total</t>
  </si>
  <si>
    <t>1-10 Avg</t>
  </si>
  <si>
    <t>"© indicates past champs</t>
  </si>
  <si>
    <t xml:space="preserve">Bandy © © Barta © </t>
  </si>
  <si>
    <t xml:space="preserve">Sellens McGainey Jr. © </t>
  </si>
  <si>
    <t xml:space="preserve">Daniels Lowe © </t>
  </si>
  <si>
    <t>Coleman © Dunn</t>
  </si>
  <si>
    <t>Jefferson © Spriggs</t>
  </si>
  <si>
    <t>11-14 Avg</t>
  </si>
  <si>
    <t>1- 14 Total</t>
  </si>
  <si>
    <t>1- 14 Avg</t>
  </si>
  <si>
    <t>15-18 Avg</t>
  </si>
  <si>
    <t>1-18 Total</t>
  </si>
  <si>
    <t>1-18 Avg</t>
  </si>
  <si>
    <t>Off the Lead</t>
  </si>
  <si>
    <t>Last</t>
  </si>
  <si>
    <t>First</t>
  </si>
  <si>
    <t>Wells</t>
  </si>
  <si>
    <t>Mary</t>
  </si>
  <si>
    <t>Broege</t>
  </si>
  <si>
    <t>Amanda</t>
  </si>
  <si>
    <t>Sellens</t>
  </si>
  <si>
    <t>Shannon</t>
  </si>
  <si>
    <t>Merino</t>
  </si>
  <si>
    <t>Danielle</t>
  </si>
  <si>
    <t>Bell</t>
  </si>
  <si>
    <t>Tiffany</t>
  </si>
  <si>
    <t>Spratford</t>
  </si>
  <si>
    <t>Vicki</t>
  </si>
  <si>
    <t>Kiekawa</t>
  </si>
  <si>
    <t>Michelle</t>
  </si>
  <si>
    <t>O'Grady</t>
  </si>
  <si>
    <t>Joely</t>
  </si>
  <si>
    <t>Reale</t>
  </si>
  <si>
    <t>Cristina</t>
  </si>
  <si>
    <t>Bandy</t>
  </si>
  <si>
    <t>Kayla</t>
  </si>
  <si>
    <t>Van Dyke</t>
  </si>
  <si>
    <t>Melissa</t>
  </si>
  <si>
    <t>Shivers</t>
  </si>
  <si>
    <t>Cassandra</t>
  </si>
  <si>
    <t>Kammerer</t>
  </si>
  <si>
    <t>Szczerbinski</t>
  </si>
  <si>
    <t>Kristina</t>
  </si>
  <si>
    <t>Casey</t>
  </si>
  <si>
    <t>Stephanie</t>
  </si>
  <si>
    <t>Daniels</t>
  </si>
  <si>
    <t>Novella</t>
  </si>
  <si>
    <t>Reth</t>
  </si>
  <si>
    <t>Kaitlyn</t>
  </si>
  <si>
    <t>Terpo</t>
  </si>
  <si>
    <t>Gittings</t>
  </si>
  <si>
    <t>Rachel</t>
  </si>
  <si>
    <t>Ford</t>
  </si>
  <si>
    <t>Yvette</t>
  </si>
  <si>
    <t>Richardon</t>
  </si>
  <si>
    <t>Anna-Lisa</t>
  </si>
  <si>
    <t>Nieter</t>
  </si>
  <si>
    <t>Kristin</t>
  </si>
  <si>
    <t>Falbo</t>
  </si>
  <si>
    <t>Justyne</t>
  </si>
  <si>
    <t>Jones</t>
  </si>
  <si>
    <t>Victoria</t>
  </si>
  <si>
    <t>Haley</t>
  </si>
  <si>
    <t>Bollinger</t>
  </si>
  <si>
    <t>Terri</t>
  </si>
  <si>
    <t>Coates</t>
  </si>
  <si>
    <t>Nicole</t>
  </si>
  <si>
    <t>McNair</t>
  </si>
  <si>
    <t>Rhonda</t>
  </si>
  <si>
    <t>Coleman</t>
  </si>
  <si>
    <t>Jasmine</t>
  </si>
  <si>
    <t>Paola</t>
  </si>
  <si>
    <t>Berke</t>
  </si>
  <si>
    <t>Becky</t>
  </si>
  <si>
    <t>Lightfoot</t>
  </si>
  <si>
    <t>Shayla</t>
  </si>
  <si>
    <t>Germano</t>
  </si>
  <si>
    <t>Sarah</t>
  </si>
  <si>
    <t>Jefferson</t>
  </si>
  <si>
    <t>Quintina</t>
  </si>
  <si>
    <t>Pereria</t>
  </si>
  <si>
    <t>Karla</t>
  </si>
  <si>
    <t>Little</t>
  </si>
  <si>
    <t>Kandice</t>
  </si>
  <si>
    <t>Malone</t>
  </si>
  <si>
    <t>Jackie</t>
  </si>
  <si>
    <t>Weiss</t>
  </si>
  <si>
    <t>Kim</t>
  </si>
  <si>
    <t>Wheeler</t>
  </si>
  <si>
    <t>Sagirah</t>
  </si>
  <si>
    <t>Wise</t>
  </si>
  <si>
    <t>Discioscia</t>
  </si>
  <si>
    <t>Sara</t>
  </si>
  <si>
    <t>Robinson</t>
  </si>
  <si>
    <t>Jay Dawn</t>
  </si>
  <si>
    <t>Campbell</t>
  </si>
  <si>
    <t>Dawn</t>
  </si>
  <si>
    <t>Ferguson</t>
  </si>
  <si>
    <t>Kimberly</t>
  </si>
  <si>
    <t>Franklin</t>
  </si>
  <si>
    <t>Kristal</t>
  </si>
  <si>
    <t>Hefner</t>
  </si>
  <si>
    <t>DeBlasi</t>
  </si>
  <si>
    <t>Jennifer</t>
  </si>
  <si>
    <t>Cabot</t>
  </si>
  <si>
    <t>Katie</t>
  </si>
  <si>
    <t>Veronica</t>
  </si>
  <si>
    <t>Bogan</t>
  </si>
  <si>
    <t>Rana</t>
  </si>
  <si>
    <t>Eyssen</t>
  </si>
  <si>
    <t>Kielawa</t>
  </si>
  <si>
    <t>Thomsen</t>
  </si>
  <si>
    <t>Graves</t>
  </si>
  <si>
    <t>Spencer</t>
  </si>
  <si>
    <t>Smarsh</t>
  </si>
  <si>
    <t>Paul</t>
  </si>
  <si>
    <t>Ripley</t>
  </si>
  <si>
    <t>Pereira</t>
  </si>
  <si>
    <t>Lint</t>
  </si>
  <si>
    <t>Gotterbarn</t>
  </si>
  <si>
    <t>McGainey</t>
  </si>
  <si>
    <t>(c)</t>
  </si>
  <si>
    <t>Williams</t>
  </si>
  <si>
    <t>Quinn</t>
  </si>
  <si>
    <t>Novara</t>
  </si>
  <si>
    <t>Van</t>
  </si>
  <si>
    <t>Dyke</t>
  </si>
  <si>
    <t>Kerrigan</t>
  </si>
  <si>
    <t>Via</t>
  </si>
  <si>
    <t>Richardson</t>
  </si>
  <si>
    <t>Green</t>
  </si>
  <si>
    <t>Cavagnaro</t>
  </si>
  <si>
    <t>Alex</t>
  </si>
  <si>
    <t>Joe</t>
  </si>
  <si>
    <t>Roberts</t>
  </si>
  <si>
    <t>Kip</t>
  </si>
  <si>
    <t>Bardol</t>
  </si>
  <si>
    <t>Chris</t>
  </si>
  <si>
    <t>Fero</t>
  </si>
  <si>
    <t>Rusty</t>
  </si>
  <si>
    <t>Bayt</t>
  </si>
  <si>
    <t>Zeke</t>
  </si>
  <si>
    <t>Barta</t>
  </si>
  <si>
    <t>Adam</t>
  </si>
  <si>
    <t>William</t>
  </si>
  <si>
    <t>Meyer</t>
  </si>
  <si>
    <t>Steven</t>
  </si>
  <si>
    <t>Lowe</t>
  </si>
  <si>
    <t>Keni</t>
  </si>
  <si>
    <t>Ray</t>
  </si>
  <si>
    <t>Matt</t>
  </si>
  <si>
    <t>Watson</t>
  </si>
  <si>
    <t>Louis</t>
  </si>
  <si>
    <t>Rob</t>
  </si>
  <si>
    <t>Bolosan</t>
  </si>
  <si>
    <t>Troy</t>
  </si>
  <si>
    <t>Waldon</t>
  </si>
  <si>
    <t>Keisheena</t>
  </si>
  <si>
    <t>Cavey</t>
  </si>
  <si>
    <t>Brian</t>
  </si>
  <si>
    <t>Jeff</t>
  </si>
  <si>
    <t>Davis</t>
  </si>
  <si>
    <t>Ronald</t>
  </si>
  <si>
    <t>Hahn</t>
  </si>
  <si>
    <t>Stephen</t>
  </si>
  <si>
    <t>Pavlinko</t>
  </si>
  <si>
    <t>Steve</t>
  </si>
  <si>
    <t>Pat</t>
  </si>
  <si>
    <t>Dunn</t>
  </si>
  <si>
    <t>Justin</t>
  </si>
  <si>
    <t>Walton</t>
  </si>
  <si>
    <t>Tony</t>
  </si>
  <si>
    <t>Pagan</t>
  </si>
  <si>
    <t>Mario</t>
  </si>
  <si>
    <t>Benton</t>
  </si>
  <si>
    <t>Bobby</t>
  </si>
  <si>
    <t>Dandrige</t>
  </si>
  <si>
    <t>Devin</t>
  </si>
  <si>
    <t>Derek</t>
  </si>
  <si>
    <t>Mike</t>
  </si>
  <si>
    <t>Lee</t>
  </si>
  <si>
    <t>Brooks</t>
  </si>
  <si>
    <t>Kyle</t>
  </si>
  <si>
    <t>Nicks</t>
  </si>
  <si>
    <t>Eric</t>
  </si>
  <si>
    <t>Nelson</t>
  </si>
  <si>
    <t>Chad</t>
  </si>
  <si>
    <t>Bryan</t>
  </si>
  <si>
    <t>Gary</t>
  </si>
  <si>
    <t>Ashlock</t>
  </si>
  <si>
    <t>Lamont</t>
  </si>
  <si>
    <t>Anthony</t>
  </si>
  <si>
    <t>Patrick</t>
  </si>
  <si>
    <t>Billy</t>
  </si>
  <si>
    <t>David</t>
  </si>
  <si>
    <t>Jack</t>
  </si>
  <si>
    <t>Spriggs</t>
  </si>
  <si>
    <t>Ernest</t>
  </si>
  <si>
    <t>Joel</t>
  </si>
  <si>
    <t>Worrilow</t>
  </si>
  <si>
    <t>Tommy</t>
  </si>
  <si>
    <t>Burrell</t>
  </si>
  <si>
    <t>Tommie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</si>
</sst>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/>
    <xf numFmtId="2" fontId="1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6" fillId="0" borderId="0" xfId="0" applyFont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3"/>
  <sheetViews>
    <sheetView tabSelected="1" topLeftCell="T1" zoomScale="85" zoomScaleNormal="85" workbookViewId="0">
      <pane ySplit="2" topLeftCell="A36" activePane="bottomLeft" state="frozen"/>
      <selection pane="bottomLeft" activeCell="BA14" sqref="BA14"/>
    </sheetView>
  </sheetViews>
  <sheetFormatPr defaultRowHeight="15" x14ac:dyDescent="0.25"/>
  <cols>
    <col min="1" max="1" width="8.5703125" style="3" customWidth="1"/>
    <col min="2" max="2" width="18.140625" bestFit="1" customWidth="1"/>
    <col min="3" max="7" width="5.140625" bestFit="1" customWidth="1"/>
    <col min="8" max="8" width="5.42578125" bestFit="1" customWidth="1"/>
    <col min="9" max="9" width="6.7109375" style="15" bestFit="1" customWidth="1"/>
    <col min="10" max="10" width="5.140625" customWidth="1"/>
    <col min="11" max="11" width="7.7109375" style="3" bestFit="1" customWidth="1"/>
    <col min="12" max="12" width="22.42578125" style="3" bestFit="1" customWidth="1"/>
    <col min="13" max="13" width="5.85546875" style="3" bestFit="1" customWidth="1"/>
    <col min="14" max="17" width="5.140625" style="3" bestFit="1" customWidth="1"/>
    <col min="18" max="18" width="6.140625" style="3" bestFit="1" customWidth="1"/>
    <col min="19" max="19" width="5.42578125" style="3" bestFit="1" customWidth="1"/>
    <col min="20" max="20" width="6.7109375" style="15" bestFit="1" customWidth="1"/>
    <col min="21" max="21" width="5.42578125" style="3" bestFit="1" customWidth="1"/>
    <col min="22" max="22" width="6.7109375" style="3" bestFit="1" customWidth="1"/>
    <col min="23" max="23" width="9.140625" style="3"/>
    <col min="24" max="24" width="8.7109375" style="3" customWidth="1"/>
    <col min="25" max="25" width="22.140625" style="1" bestFit="1" customWidth="1"/>
    <col min="26" max="26" width="6.42578125" style="1" bestFit="1" customWidth="1"/>
    <col min="27" max="30" width="6" style="1" bestFit="1" customWidth="1"/>
    <col min="31" max="31" width="6.7109375" style="1" customWidth="1"/>
    <col min="32" max="32" width="6.7109375" style="1" bestFit="1" customWidth="1"/>
    <col min="33" max="33" width="5.42578125" style="1" bestFit="1" customWidth="1"/>
    <col min="34" max="34" width="6.7109375" style="1" bestFit="1" customWidth="1"/>
    <col min="35" max="35" width="3" style="3" bestFit="1" customWidth="1"/>
    <col min="36" max="37" width="2.140625" style="3" bestFit="1" customWidth="1"/>
    <col min="38" max="38" width="8.140625" style="7" customWidth="1"/>
    <col min="39" max="39" width="8.7109375" style="8" customWidth="1"/>
    <col min="40" max="40" width="22.42578125" style="1" bestFit="1" customWidth="1"/>
    <col min="41" max="41" width="6.42578125" bestFit="1" customWidth="1"/>
    <col min="42" max="45" width="6" bestFit="1" customWidth="1"/>
    <col min="46" max="46" width="5.85546875" bestFit="1" customWidth="1"/>
    <col min="47" max="47" width="6" bestFit="1" customWidth="1"/>
    <col min="48" max="48" width="5.42578125" bestFit="1" customWidth="1"/>
    <col min="49" max="49" width="7.28515625" customWidth="1"/>
    <col min="50" max="50" width="3" style="3" bestFit="1" customWidth="1"/>
    <col min="51" max="52" width="2.140625" style="3" bestFit="1" customWidth="1"/>
    <col min="53" max="53" width="7.28515625" style="3" bestFit="1" customWidth="1"/>
  </cols>
  <sheetData>
    <row r="1" spans="1:53" s="13" customFormat="1" x14ac:dyDescent="0.25">
      <c r="A1" s="18" t="s">
        <v>182</v>
      </c>
      <c r="I1" s="15"/>
      <c r="K1" s="3"/>
      <c r="L1" s="3"/>
      <c r="M1" s="3"/>
      <c r="N1" s="3"/>
      <c r="O1" s="3"/>
      <c r="P1" s="3"/>
      <c r="Q1" s="3"/>
      <c r="R1" s="3"/>
      <c r="S1" s="3"/>
      <c r="T1" s="15"/>
      <c r="U1" s="3"/>
      <c r="V1" s="3"/>
      <c r="W1" s="3"/>
      <c r="X1" s="3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3"/>
      <c r="AL1" s="7"/>
      <c r="AM1" s="8"/>
      <c r="AN1" s="1"/>
      <c r="AX1" s="3"/>
      <c r="AY1" s="3"/>
      <c r="AZ1" s="3"/>
      <c r="BA1" s="3"/>
    </row>
    <row r="2" spans="1:53" s="8" customFormat="1" ht="30" x14ac:dyDescent="0.25">
      <c r="A2" s="9" t="s">
        <v>173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9" t="s">
        <v>178</v>
      </c>
      <c r="I2" s="17" t="s">
        <v>11</v>
      </c>
      <c r="K2" s="9" t="s">
        <v>173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9" t="s">
        <v>175</v>
      </c>
      <c r="T2" s="16" t="s">
        <v>179</v>
      </c>
      <c r="U2" s="9" t="s">
        <v>180</v>
      </c>
      <c r="V2" s="9" t="s">
        <v>181</v>
      </c>
      <c r="W2" s="9" t="s">
        <v>75</v>
      </c>
      <c r="X2" s="9" t="s">
        <v>173</v>
      </c>
      <c r="AA2" s="8" t="s">
        <v>68</v>
      </c>
      <c r="AB2" s="8" t="s">
        <v>69</v>
      </c>
      <c r="AC2" s="8" t="s">
        <v>70</v>
      </c>
      <c r="AD2" s="8" t="s">
        <v>71</v>
      </c>
      <c r="AE2" s="9" t="s">
        <v>176</v>
      </c>
      <c r="AF2" s="9" t="s">
        <v>188</v>
      </c>
      <c r="AG2" s="9" t="s">
        <v>189</v>
      </c>
      <c r="AH2" s="9" t="s">
        <v>190</v>
      </c>
      <c r="AI2" s="8" t="s">
        <v>72</v>
      </c>
      <c r="AJ2" s="8" t="s">
        <v>73</v>
      </c>
      <c r="AK2" s="8" t="s">
        <v>74</v>
      </c>
      <c r="AL2" s="9" t="s">
        <v>75</v>
      </c>
      <c r="AM2" s="9" t="s">
        <v>174</v>
      </c>
      <c r="AP2" s="8" t="s">
        <v>41</v>
      </c>
      <c r="AQ2" s="8" t="s">
        <v>42</v>
      </c>
      <c r="AR2" s="8" t="s">
        <v>43</v>
      </c>
      <c r="AS2" s="8" t="s">
        <v>44</v>
      </c>
      <c r="AT2" s="9" t="s">
        <v>177</v>
      </c>
      <c r="AU2" s="9" t="s">
        <v>191</v>
      </c>
      <c r="AV2" s="9" t="s">
        <v>192</v>
      </c>
      <c r="AW2" s="9" t="s">
        <v>193</v>
      </c>
      <c r="AX2" s="8" t="s">
        <v>72</v>
      </c>
      <c r="AY2" s="8" t="s">
        <v>73</v>
      </c>
      <c r="AZ2" s="8" t="s">
        <v>74</v>
      </c>
      <c r="BA2" s="9" t="s">
        <v>194</v>
      </c>
    </row>
    <row r="3" spans="1:53" s="6" customFormat="1" x14ac:dyDescent="0.25">
      <c r="A3" s="8">
        <v>6</v>
      </c>
      <c r="B3" s="6" t="s">
        <v>183</v>
      </c>
      <c r="I3" s="14"/>
      <c r="K3" s="8">
        <v>7</v>
      </c>
      <c r="L3" s="6" t="s">
        <v>183</v>
      </c>
      <c r="M3" s="11"/>
      <c r="T3" s="14"/>
      <c r="W3" s="8"/>
      <c r="X3" s="8">
        <v>1</v>
      </c>
      <c r="Y3" s="6" t="s">
        <v>183</v>
      </c>
      <c r="Z3" s="7"/>
      <c r="AA3" s="7"/>
      <c r="AB3" s="7"/>
      <c r="AC3" s="7"/>
      <c r="AD3" s="7"/>
      <c r="AE3" s="7"/>
      <c r="AF3" s="7"/>
      <c r="AG3" s="7"/>
      <c r="AH3" s="7"/>
      <c r="AI3" s="8"/>
      <c r="AJ3" s="8"/>
      <c r="AK3" s="8"/>
      <c r="AL3" s="7"/>
      <c r="AM3" s="8">
        <v>1</v>
      </c>
      <c r="AN3" s="6" t="s">
        <v>183</v>
      </c>
      <c r="AX3" s="8"/>
      <c r="AY3" s="8"/>
      <c r="AZ3" s="8"/>
      <c r="BA3" s="8"/>
    </row>
    <row r="4" spans="1:53" x14ac:dyDescent="0.25">
      <c r="A4" s="8"/>
      <c r="B4" s="13" t="s">
        <v>12</v>
      </c>
      <c r="C4">
        <v>205</v>
      </c>
      <c r="D4">
        <v>151</v>
      </c>
      <c r="E4">
        <v>194</v>
      </c>
      <c r="F4">
        <v>192</v>
      </c>
      <c r="G4">
        <v>169</v>
      </c>
      <c r="H4">
        <v>911</v>
      </c>
      <c r="I4" s="15">
        <f t="shared" ref="I4:I5" si="0">AVERAGE(C4:G4)</f>
        <v>182.2</v>
      </c>
      <c r="K4" s="8"/>
      <c r="L4" s="2" t="s">
        <v>12</v>
      </c>
      <c r="M4" s="2"/>
      <c r="N4">
        <v>231</v>
      </c>
      <c r="O4">
        <v>206</v>
      </c>
      <c r="P4">
        <v>182</v>
      </c>
      <c r="Q4">
        <v>185</v>
      </c>
      <c r="R4">
        <v>190</v>
      </c>
      <c r="S4">
        <v>994</v>
      </c>
      <c r="T4" s="15">
        <f>AVERAGE(N4:R4)</f>
        <v>198.8</v>
      </c>
      <c r="U4">
        <v>1905</v>
      </c>
      <c r="V4" s="15">
        <f>AVERAGE(C4:G4,N4:R4)</f>
        <v>190.5</v>
      </c>
      <c r="Y4" s="1" t="s">
        <v>12</v>
      </c>
      <c r="Z4"/>
      <c r="AA4">
        <v>206</v>
      </c>
      <c r="AB4">
        <v>227</v>
      </c>
      <c r="AC4">
        <v>195</v>
      </c>
      <c r="AD4">
        <v>204</v>
      </c>
      <c r="AE4">
        <v>832</v>
      </c>
      <c r="AF4" s="15">
        <f>AVERAGE(AA4:AD4)</f>
        <v>208</v>
      </c>
      <c r="AG4">
        <v>2737</v>
      </c>
      <c r="AH4" s="15">
        <f>AVERAGE(C4:G4,N4:R4,AA4:AD4)</f>
        <v>195.5</v>
      </c>
      <c r="AI4" s="3">
        <v>2</v>
      </c>
      <c r="AJ4" s="3">
        <v>2</v>
      </c>
      <c r="AM4" s="25">
        <v>2500</v>
      </c>
      <c r="AN4" s="1" t="s">
        <v>12</v>
      </c>
      <c r="AP4">
        <v>213</v>
      </c>
      <c r="AQ4">
        <v>232</v>
      </c>
      <c r="AR4">
        <v>193</v>
      </c>
      <c r="AS4">
        <v>212</v>
      </c>
      <c r="AT4">
        <v>850</v>
      </c>
      <c r="AU4">
        <f>AVERAGE(AP4:AS4)</f>
        <v>212.5</v>
      </c>
      <c r="AV4">
        <v>3627</v>
      </c>
      <c r="AW4" s="15">
        <f>AVERAGE(C4:G4,N4:R4,AA4:AD4,AP4:AS4)</f>
        <v>199.27777777777777</v>
      </c>
      <c r="AX4" s="3">
        <v>2</v>
      </c>
      <c r="AY4" s="3">
        <v>2</v>
      </c>
    </row>
    <row r="5" spans="1:53" x14ac:dyDescent="0.25">
      <c r="A5" s="8"/>
      <c r="B5" s="13" t="s">
        <v>13</v>
      </c>
      <c r="C5">
        <v>224</v>
      </c>
      <c r="D5">
        <v>203</v>
      </c>
      <c r="E5">
        <v>245</v>
      </c>
      <c r="F5">
        <v>222</v>
      </c>
      <c r="G5">
        <v>212</v>
      </c>
      <c r="H5">
        <v>1106</v>
      </c>
      <c r="I5" s="15">
        <f t="shared" si="0"/>
        <v>221.2</v>
      </c>
      <c r="K5" s="8"/>
      <c r="L5" s="2" t="s">
        <v>13</v>
      </c>
      <c r="M5" s="2"/>
      <c r="N5">
        <v>180</v>
      </c>
      <c r="O5">
        <v>207</v>
      </c>
      <c r="P5">
        <v>189</v>
      </c>
      <c r="Q5">
        <v>258</v>
      </c>
      <c r="R5">
        <v>201</v>
      </c>
      <c r="S5">
        <v>1035</v>
      </c>
      <c r="T5" s="15">
        <f t="shared" ref="T5" si="1">AVERAGE(N5:R5)</f>
        <v>207</v>
      </c>
      <c r="U5">
        <v>2141</v>
      </c>
      <c r="V5" s="15">
        <f>AVERAGE(C5:G5,N5:R5)</f>
        <v>214.1</v>
      </c>
      <c r="Y5" s="1" t="s">
        <v>13</v>
      </c>
      <c r="Z5"/>
      <c r="AA5">
        <v>223</v>
      </c>
      <c r="AB5">
        <v>236</v>
      </c>
      <c r="AC5">
        <v>290</v>
      </c>
      <c r="AD5">
        <v>246</v>
      </c>
      <c r="AE5">
        <v>995</v>
      </c>
      <c r="AF5" s="15">
        <f>AVERAGE(AA5:AD5)</f>
        <v>248.75</v>
      </c>
      <c r="AG5">
        <v>3136</v>
      </c>
      <c r="AH5" s="15">
        <f>AVERAGE(C5:G5,N5:R5,AA5:AD5)</f>
        <v>224</v>
      </c>
      <c r="AI5" s="3">
        <v>4</v>
      </c>
      <c r="AJ5" s="3">
        <v>0</v>
      </c>
      <c r="AN5" s="1" t="s">
        <v>13</v>
      </c>
      <c r="AP5">
        <v>189</v>
      </c>
      <c r="AQ5">
        <v>235</v>
      </c>
      <c r="AR5">
        <v>203</v>
      </c>
      <c r="AS5">
        <v>212</v>
      </c>
      <c r="AT5">
        <v>839</v>
      </c>
      <c r="AU5" s="13">
        <f>AVERAGE(AP5:AS5)</f>
        <v>209.75</v>
      </c>
      <c r="AV5">
        <v>4055</v>
      </c>
      <c r="AW5" s="15">
        <f>AVERAGE(C5:G5,N5:R5,AA5:AD5,AP5:AS5)</f>
        <v>220.83333333333334</v>
      </c>
      <c r="AX5" s="3">
        <v>2</v>
      </c>
      <c r="AY5" s="3">
        <v>2</v>
      </c>
    </row>
    <row r="6" spans="1:53" x14ac:dyDescent="0.25">
      <c r="A6" s="8"/>
      <c r="B6" s="13"/>
      <c r="C6" s="13"/>
      <c r="D6" s="13"/>
      <c r="E6" s="13"/>
      <c r="F6" s="13"/>
      <c r="G6" s="13"/>
      <c r="H6" s="13"/>
      <c r="J6" s="13"/>
      <c r="K6" s="8"/>
      <c r="L6" s="2"/>
      <c r="M6" s="2"/>
      <c r="N6"/>
      <c r="O6"/>
      <c r="P6"/>
      <c r="Q6"/>
      <c r="R6"/>
      <c r="S6"/>
      <c r="U6"/>
      <c r="V6" s="13"/>
      <c r="Z6" t="s">
        <v>14</v>
      </c>
      <c r="AA6">
        <v>60</v>
      </c>
      <c r="AB6">
        <v>80</v>
      </c>
      <c r="AC6">
        <v>80</v>
      </c>
      <c r="AD6">
        <v>20</v>
      </c>
      <c r="AE6">
        <v>240</v>
      </c>
      <c r="AF6"/>
      <c r="AG6">
        <v>240</v>
      </c>
      <c r="AH6" s="13"/>
      <c r="AI6" s="3">
        <v>3</v>
      </c>
      <c r="AJ6" s="3">
        <v>1</v>
      </c>
      <c r="AO6" t="s">
        <v>14</v>
      </c>
      <c r="AP6">
        <v>180</v>
      </c>
      <c r="AQ6">
        <v>80</v>
      </c>
      <c r="AR6">
        <v>0</v>
      </c>
      <c r="AS6">
        <v>60</v>
      </c>
      <c r="AT6">
        <v>320</v>
      </c>
      <c r="AV6">
        <v>320</v>
      </c>
      <c r="AW6" s="13"/>
    </row>
    <row r="7" spans="1:53" x14ac:dyDescent="0.25">
      <c r="A7" s="8"/>
      <c r="B7" s="13"/>
      <c r="C7">
        <v>429</v>
      </c>
      <c r="D7">
        <v>354</v>
      </c>
      <c r="E7">
        <v>439</v>
      </c>
      <c r="F7">
        <v>414</v>
      </c>
      <c r="G7">
        <v>381</v>
      </c>
      <c r="H7">
        <v>2017</v>
      </c>
      <c r="I7" s="15">
        <f>AVERAGE(C7:G7)</f>
        <v>403.4</v>
      </c>
      <c r="K7" s="8"/>
      <c r="L7" s="2"/>
      <c r="M7" s="2" t="s">
        <v>10</v>
      </c>
      <c r="N7">
        <v>411</v>
      </c>
      <c r="O7">
        <v>413</v>
      </c>
      <c r="P7">
        <v>371</v>
      </c>
      <c r="Q7">
        <v>443</v>
      </c>
      <c r="R7">
        <v>391</v>
      </c>
      <c r="S7">
        <v>2029</v>
      </c>
      <c r="T7" s="15">
        <f>AVERAGE(N7:R7)</f>
        <v>405.8</v>
      </c>
      <c r="U7">
        <v>4046</v>
      </c>
      <c r="V7" s="15">
        <f>AVERAGE(C7:G7,N7:R7)</f>
        <v>404.6</v>
      </c>
      <c r="Z7" t="s">
        <v>10</v>
      </c>
      <c r="AA7">
        <v>489</v>
      </c>
      <c r="AB7">
        <v>543</v>
      </c>
      <c r="AC7">
        <v>565</v>
      </c>
      <c r="AD7">
        <v>470</v>
      </c>
      <c r="AE7">
        <v>2067</v>
      </c>
      <c r="AF7" s="15">
        <f>AVERAGE(AA7:AD7)</f>
        <v>516.75</v>
      </c>
      <c r="AG7">
        <v>6113</v>
      </c>
      <c r="AH7" s="15">
        <f>AVERAGE(C7:G7,N7:R7,AA7:AD7)</f>
        <v>436.64285714285717</v>
      </c>
      <c r="AO7" t="s">
        <v>10</v>
      </c>
      <c r="AP7">
        <v>582</v>
      </c>
      <c r="AQ7">
        <v>547</v>
      </c>
      <c r="AR7">
        <v>396</v>
      </c>
      <c r="AS7">
        <v>484</v>
      </c>
      <c r="AT7">
        <v>2009</v>
      </c>
      <c r="AU7" s="13">
        <f>AVERAGE(AP7:AS7)</f>
        <v>502.25</v>
      </c>
      <c r="AV7">
        <v>8002</v>
      </c>
      <c r="AW7" s="15">
        <f>AVERAGE(C7:G7,N7:R7,AA7:AD7,AP7:AS7)</f>
        <v>451.22222222222223</v>
      </c>
      <c r="AX7" s="3">
        <v>3</v>
      </c>
      <c r="AY7" s="3">
        <v>1</v>
      </c>
    </row>
    <row r="8" spans="1:53" x14ac:dyDescent="0.25">
      <c r="Z8"/>
      <c r="AA8"/>
      <c r="AB8"/>
      <c r="AC8"/>
      <c r="AD8"/>
      <c r="AE8"/>
      <c r="AF8"/>
      <c r="AG8"/>
      <c r="AH8" s="13"/>
      <c r="AW8" s="13"/>
    </row>
    <row r="9" spans="1:53" s="6" customFormat="1" x14ac:dyDescent="0.25">
      <c r="A9" s="8">
        <v>17</v>
      </c>
      <c r="B9" s="6" t="s">
        <v>15</v>
      </c>
      <c r="I9" s="14"/>
      <c r="K9" s="8">
        <v>6</v>
      </c>
      <c r="L9" s="11" t="s">
        <v>15</v>
      </c>
      <c r="M9" s="11"/>
      <c r="T9" s="14"/>
      <c r="W9" s="8"/>
      <c r="X9" s="8">
        <v>4</v>
      </c>
      <c r="Y9" s="7" t="s">
        <v>15</v>
      </c>
      <c r="Z9" s="7"/>
      <c r="AA9" s="7"/>
      <c r="AB9" s="7"/>
      <c r="AC9" s="7"/>
      <c r="AD9" s="7"/>
      <c r="AE9" s="7"/>
      <c r="AF9" s="7"/>
      <c r="AG9" s="7"/>
      <c r="AH9" s="7"/>
      <c r="AI9" s="8"/>
      <c r="AJ9" s="8"/>
      <c r="AK9" s="8"/>
      <c r="AL9" s="7"/>
      <c r="AM9" s="8">
        <v>2</v>
      </c>
      <c r="AN9" s="7" t="s">
        <v>15</v>
      </c>
      <c r="AX9" s="8"/>
      <c r="AY9" s="8"/>
      <c r="AZ9" s="8"/>
      <c r="BA9" s="8"/>
    </row>
    <row r="10" spans="1:53" x14ac:dyDescent="0.25">
      <c r="A10" s="8"/>
      <c r="B10" s="13" t="s">
        <v>16</v>
      </c>
      <c r="C10">
        <v>144</v>
      </c>
      <c r="D10">
        <v>120</v>
      </c>
      <c r="E10">
        <v>200</v>
      </c>
      <c r="F10">
        <v>213</v>
      </c>
      <c r="G10">
        <v>175</v>
      </c>
      <c r="H10">
        <v>852</v>
      </c>
      <c r="I10" s="15">
        <f t="shared" ref="I10:I11" si="2">AVERAGE(C10:G10)</f>
        <v>170.4</v>
      </c>
      <c r="K10" s="8"/>
      <c r="L10" s="2" t="s">
        <v>16</v>
      </c>
      <c r="M10" s="2"/>
      <c r="N10">
        <v>229</v>
      </c>
      <c r="O10">
        <v>189</v>
      </c>
      <c r="P10">
        <v>205</v>
      </c>
      <c r="Q10">
        <v>236</v>
      </c>
      <c r="R10">
        <v>212</v>
      </c>
      <c r="S10">
        <v>1071</v>
      </c>
      <c r="T10" s="15">
        <f t="shared" ref="T10:T11" si="3">AVERAGE(N10:R10)</f>
        <v>214.2</v>
      </c>
      <c r="U10">
        <v>1923</v>
      </c>
      <c r="V10" s="15">
        <f>AVERAGE(C10:G10,N10:R10)</f>
        <v>192.3</v>
      </c>
      <c r="Y10" s="1" t="s">
        <v>16</v>
      </c>
      <c r="Z10"/>
      <c r="AA10">
        <v>160</v>
      </c>
      <c r="AB10">
        <v>149</v>
      </c>
      <c r="AC10">
        <v>239</v>
      </c>
      <c r="AD10">
        <v>212</v>
      </c>
      <c r="AE10">
        <v>760</v>
      </c>
      <c r="AF10" s="15">
        <f>AVERAGE(AA10:AD10)</f>
        <v>190</v>
      </c>
      <c r="AG10">
        <v>2683</v>
      </c>
      <c r="AH10" s="15">
        <f>AVERAGE(C10:G10,N10:R10,AA10:AD10)</f>
        <v>191.64285714285714</v>
      </c>
      <c r="AI10" s="3">
        <v>2</v>
      </c>
      <c r="AJ10" s="3">
        <v>2</v>
      </c>
      <c r="AM10" s="25">
        <v>1800</v>
      </c>
      <c r="AN10" s="1" t="s">
        <v>16</v>
      </c>
      <c r="AP10">
        <v>167</v>
      </c>
      <c r="AQ10">
        <v>191</v>
      </c>
      <c r="AR10">
        <v>175</v>
      </c>
      <c r="AS10">
        <v>223</v>
      </c>
      <c r="AT10">
        <v>756</v>
      </c>
      <c r="AU10" s="13">
        <f>AVERAGE(AP10:AS10)</f>
        <v>189</v>
      </c>
      <c r="AV10">
        <v>3479</v>
      </c>
      <c r="AW10" s="15">
        <f>AVERAGE(C10:G10,N10:R10,AA10:AD10,AP10:AS10)</f>
        <v>191.05555555555554</v>
      </c>
      <c r="AX10" s="3">
        <v>2</v>
      </c>
      <c r="AY10" s="3">
        <v>2</v>
      </c>
    </row>
    <row r="11" spans="1:53" x14ac:dyDescent="0.25">
      <c r="A11" s="8"/>
      <c r="B11" s="13" t="s">
        <v>17</v>
      </c>
      <c r="C11">
        <v>208</v>
      </c>
      <c r="D11">
        <v>228</v>
      </c>
      <c r="E11">
        <v>224</v>
      </c>
      <c r="F11">
        <v>237</v>
      </c>
      <c r="G11">
        <v>181</v>
      </c>
      <c r="H11">
        <v>1078</v>
      </c>
      <c r="I11" s="15">
        <f t="shared" si="2"/>
        <v>215.6</v>
      </c>
      <c r="K11" s="8"/>
      <c r="L11" s="2" t="s">
        <v>17</v>
      </c>
      <c r="M11" s="2"/>
      <c r="N11">
        <v>205</v>
      </c>
      <c r="O11">
        <v>202</v>
      </c>
      <c r="P11">
        <v>235</v>
      </c>
      <c r="Q11">
        <v>193</v>
      </c>
      <c r="R11">
        <v>249</v>
      </c>
      <c r="S11">
        <v>1084</v>
      </c>
      <c r="T11" s="15">
        <f t="shared" si="3"/>
        <v>216.8</v>
      </c>
      <c r="U11">
        <v>2162</v>
      </c>
      <c r="V11" s="15">
        <f>AVERAGE(C11:G11,N11:R11)</f>
        <v>216.2</v>
      </c>
      <c r="Y11" s="1" t="s">
        <v>17</v>
      </c>
      <c r="Z11"/>
      <c r="AA11">
        <v>241</v>
      </c>
      <c r="AB11">
        <v>205</v>
      </c>
      <c r="AC11">
        <v>236</v>
      </c>
      <c r="AD11">
        <v>206</v>
      </c>
      <c r="AE11">
        <v>888</v>
      </c>
      <c r="AF11" s="15">
        <f>AVERAGE(AA11:AD11)</f>
        <v>222</v>
      </c>
      <c r="AG11">
        <v>3050</v>
      </c>
      <c r="AH11" s="15">
        <f>AVERAGE(C11:G11,N11:R11,AA11:AD11)</f>
        <v>217.85714285714286</v>
      </c>
      <c r="AI11" s="3">
        <v>4</v>
      </c>
      <c r="AJ11" s="3">
        <v>0</v>
      </c>
      <c r="AN11" s="1" t="s">
        <v>17</v>
      </c>
      <c r="AP11">
        <v>224</v>
      </c>
      <c r="AQ11">
        <v>244</v>
      </c>
      <c r="AR11">
        <v>229</v>
      </c>
      <c r="AS11">
        <v>223</v>
      </c>
      <c r="AT11">
        <v>920</v>
      </c>
      <c r="AU11" s="13">
        <f>AVERAGE(AP11:AS11)</f>
        <v>230</v>
      </c>
      <c r="AV11">
        <v>4050</v>
      </c>
      <c r="AW11" s="15">
        <f>AVERAGE(C11:G11,N11:R11,AA11:AD11,AP11:AS11)</f>
        <v>220.55555555555554</v>
      </c>
      <c r="AX11" s="3">
        <v>4</v>
      </c>
      <c r="AY11" s="3">
        <v>0</v>
      </c>
    </row>
    <row r="12" spans="1:53" x14ac:dyDescent="0.25">
      <c r="A12" s="8"/>
      <c r="B12" s="13"/>
      <c r="K12" s="8"/>
      <c r="L12" s="2"/>
      <c r="M12" s="2"/>
      <c r="N12"/>
      <c r="O12"/>
      <c r="P12"/>
      <c r="Q12"/>
      <c r="R12"/>
      <c r="S12"/>
      <c r="U12"/>
      <c r="V12" s="13"/>
      <c r="Z12" t="s">
        <v>14</v>
      </c>
      <c r="AA12">
        <v>60</v>
      </c>
      <c r="AB12">
        <v>60</v>
      </c>
      <c r="AC12">
        <v>80</v>
      </c>
      <c r="AD12">
        <v>80</v>
      </c>
      <c r="AE12">
        <v>280</v>
      </c>
      <c r="AF12" s="13"/>
      <c r="AG12">
        <v>280</v>
      </c>
      <c r="AH12" s="13"/>
      <c r="AI12" s="3">
        <v>4</v>
      </c>
      <c r="AJ12" s="3">
        <v>0</v>
      </c>
      <c r="AO12" t="s">
        <v>14</v>
      </c>
      <c r="AP12">
        <v>180</v>
      </c>
      <c r="AQ12">
        <v>80</v>
      </c>
      <c r="AR12">
        <v>20</v>
      </c>
      <c r="AS12">
        <v>80</v>
      </c>
      <c r="AT12">
        <v>360</v>
      </c>
      <c r="AU12" s="13"/>
      <c r="AV12">
        <v>360</v>
      </c>
      <c r="AW12" s="13"/>
    </row>
    <row r="13" spans="1:53" x14ac:dyDescent="0.25">
      <c r="C13">
        <v>352</v>
      </c>
      <c r="D13">
        <v>348</v>
      </c>
      <c r="E13">
        <v>424</v>
      </c>
      <c r="F13">
        <v>450</v>
      </c>
      <c r="G13">
        <v>356</v>
      </c>
      <c r="H13">
        <v>1930</v>
      </c>
      <c r="I13" s="15">
        <f>AVERAGE(C13:G13)</f>
        <v>386</v>
      </c>
      <c r="K13" s="8"/>
      <c r="L13" s="2"/>
      <c r="M13" s="2" t="s">
        <v>10</v>
      </c>
      <c r="N13">
        <v>434</v>
      </c>
      <c r="O13">
        <v>391</v>
      </c>
      <c r="P13">
        <v>440</v>
      </c>
      <c r="Q13">
        <v>429</v>
      </c>
      <c r="R13">
        <v>461</v>
      </c>
      <c r="S13">
        <v>2155</v>
      </c>
      <c r="T13" s="15">
        <f>AVERAGE(N13:R13)</f>
        <v>431</v>
      </c>
      <c r="U13">
        <v>4085</v>
      </c>
      <c r="V13" s="15">
        <f>AVERAGE(C13:G13,N13:R13)</f>
        <v>408.5</v>
      </c>
      <c r="Z13" t="s">
        <v>10</v>
      </c>
      <c r="AA13">
        <v>461</v>
      </c>
      <c r="AB13">
        <v>414</v>
      </c>
      <c r="AC13">
        <v>555</v>
      </c>
      <c r="AD13">
        <v>498</v>
      </c>
      <c r="AE13">
        <v>1928</v>
      </c>
      <c r="AF13" s="15">
        <f>AVERAGE(AA13:AD13)</f>
        <v>482</v>
      </c>
      <c r="AG13">
        <v>6013</v>
      </c>
      <c r="AH13" s="15">
        <f>AVERAGE(C13:G13,N13:R13,AA13:AD13)</f>
        <v>429.5</v>
      </c>
      <c r="AO13" t="s">
        <v>10</v>
      </c>
      <c r="AP13">
        <v>571</v>
      </c>
      <c r="AQ13">
        <v>515</v>
      </c>
      <c r="AR13">
        <v>424</v>
      </c>
      <c r="AS13">
        <v>526</v>
      </c>
      <c r="AT13">
        <v>2036</v>
      </c>
      <c r="AU13" s="13">
        <f>AVERAGE(AP13:AS13)</f>
        <v>509</v>
      </c>
      <c r="AV13">
        <v>7889</v>
      </c>
      <c r="AW13" s="15">
        <f>AVERAGE(C13:G13,N13:R13,AA13:AD13,AP13:AS13)</f>
        <v>447.16666666666669</v>
      </c>
      <c r="AX13" s="3">
        <v>4</v>
      </c>
      <c r="AY13" s="3">
        <v>0</v>
      </c>
      <c r="BA13" s="19">
        <f>AV13-8002</f>
        <v>-113</v>
      </c>
    </row>
    <row r="14" spans="1:53" x14ac:dyDescent="0.25">
      <c r="AW14" s="13"/>
    </row>
    <row r="15" spans="1:53" s="6" customFormat="1" x14ac:dyDescent="0.25">
      <c r="A15" s="8">
        <v>15</v>
      </c>
      <c r="B15" s="6" t="s">
        <v>18</v>
      </c>
      <c r="I15" s="14"/>
      <c r="K15" s="6">
        <v>1</v>
      </c>
      <c r="L15" s="7" t="s">
        <v>18</v>
      </c>
      <c r="M15" s="7"/>
      <c r="N15" s="8"/>
      <c r="O15" s="8"/>
      <c r="P15" s="8"/>
      <c r="Q15" s="8"/>
      <c r="R15" s="8"/>
      <c r="S15" s="8"/>
      <c r="T15" s="14"/>
      <c r="U15" s="8"/>
      <c r="V15" s="8"/>
      <c r="W15" s="8"/>
      <c r="X15" s="8">
        <v>2</v>
      </c>
      <c r="Y15" s="7" t="s">
        <v>18</v>
      </c>
      <c r="Z15" s="7"/>
      <c r="AA15" s="7"/>
      <c r="AB15" s="7"/>
      <c r="AC15" s="7"/>
      <c r="AD15" s="7"/>
      <c r="AE15" s="7"/>
      <c r="AF15" s="7"/>
      <c r="AG15" s="7"/>
      <c r="AH15" s="7"/>
      <c r="AI15" s="8"/>
      <c r="AJ15" s="8"/>
      <c r="AK15" s="8"/>
      <c r="AL15" s="7"/>
      <c r="AM15" s="8">
        <v>3</v>
      </c>
      <c r="AN15" s="7" t="s">
        <v>18</v>
      </c>
      <c r="AX15" s="8"/>
      <c r="AY15" s="8"/>
      <c r="AZ15" s="8"/>
      <c r="BA15" s="8"/>
    </row>
    <row r="16" spans="1:53" x14ac:dyDescent="0.25">
      <c r="A16" s="8"/>
      <c r="B16" s="13" t="s">
        <v>19</v>
      </c>
      <c r="C16">
        <v>175</v>
      </c>
      <c r="D16">
        <v>183</v>
      </c>
      <c r="E16">
        <v>192</v>
      </c>
      <c r="F16">
        <v>157</v>
      </c>
      <c r="G16">
        <v>189</v>
      </c>
      <c r="H16">
        <v>896</v>
      </c>
      <c r="I16" s="15">
        <f t="shared" ref="I16:I17" si="4">AVERAGE(C16:G16)</f>
        <v>179.2</v>
      </c>
      <c r="L16" s="2" t="s">
        <v>19</v>
      </c>
      <c r="M16" s="2"/>
      <c r="N16">
        <v>223</v>
      </c>
      <c r="O16">
        <v>213</v>
      </c>
      <c r="P16">
        <v>255</v>
      </c>
      <c r="Q16">
        <v>234</v>
      </c>
      <c r="R16">
        <v>220</v>
      </c>
      <c r="S16">
        <v>1145</v>
      </c>
      <c r="T16" s="15">
        <f t="shared" ref="T16:T17" si="5">AVERAGE(N16:R16)</f>
        <v>229</v>
      </c>
      <c r="U16">
        <v>2041</v>
      </c>
      <c r="V16" s="15">
        <f>AVERAGE(C16:G16,N16:R16)</f>
        <v>204.1</v>
      </c>
      <c r="Y16" s="1" t="s">
        <v>19</v>
      </c>
      <c r="Z16"/>
      <c r="AA16">
        <v>146</v>
      </c>
      <c r="AB16">
        <v>207</v>
      </c>
      <c r="AC16">
        <v>178</v>
      </c>
      <c r="AD16">
        <v>219</v>
      </c>
      <c r="AE16">
        <v>750</v>
      </c>
      <c r="AF16" s="15">
        <f>AVERAGE(AA16:AD16)</f>
        <v>187.5</v>
      </c>
      <c r="AG16">
        <v>2791</v>
      </c>
      <c r="AH16" s="15">
        <f>AVERAGE(C16:G16,N16:R16,AA16:AD16)</f>
        <v>199.35714285714286</v>
      </c>
      <c r="AI16" s="3">
        <v>2</v>
      </c>
      <c r="AJ16" s="3">
        <v>2</v>
      </c>
      <c r="AM16" s="25">
        <v>1400</v>
      </c>
      <c r="AN16" s="1" t="s">
        <v>19</v>
      </c>
      <c r="AP16">
        <v>188</v>
      </c>
      <c r="AQ16">
        <v>232</v>
      </c>
      <c r="AR16">
        <v>236</v>
      </c>
      <c r="AS16">
        <v>220</v>
      </c>
      <c r="AT16">
        <v>876</v>
      </c>
      <c r="AU16" s="13">
        <f>AVERAGE(AP16:AS16)</f>
        <v>219</v>
      </c>
      <c r="AV16">
        <v>3707</v>
      </c>
      <c r="AW16" s="15">
        <f>AVERAGE(C16:G16,N16:R16,AA16:AD16,AP16:AS16)</f>
        <v>203.72222222222223</v>
      </c>
      <c r="AX16" s="3">
        <v>3</v>
      </c>
      <c r="AY16" s="3">
        <v>1</v>
      </c>
    </row>
    <row r="17" spans="1:53" x14ac:dyDescent="0.25">
      <c r="A17" s="8"/>
      <c r="B17" s="13" t="s">
        <v>20</v>
      </c>
      <c r="C17">
        <v>204</v>
      </c>
      <c r="D17">
        <v>193</v>
      </c>
      <c r="E17">
        <v>222</v>
      </c>
      <c r="F17">
        <v>192</v>
      </c>
      <c r="G17">
        <v>256</v>
      </c>
      <c r="H17">
        <v>1067</v>
      </c>
      <c r="I17" s="15">
        <f t="shared" si="4"/>
        <v>213.4</v>
      </c>
      <c r="L17" s="2" t="s">
        <v>20</v>
      </c>
      <c r="M17" s="2"/>
      <c r="N17">
        <v>239</v>
      </c>
      <c r="O17">
        <v>244</v>
      </c>
      <c r="P17">
        <v>268</v>
      </c>
      <c r="Q17">
        <v>214</v>
      </c>
      <c r="R17">
        <v>257</v>
      </c>
      <c r="S17">
        <v>1222</v>
      </c>
      <c r="T17" s="15">
        <f t="shared" si="5"/>
        <v>244.4</v>
      </c>
      <c r="U17">
        <v>2289</v>
      </c>
      <c r="V17" s="15">
        <f>AVERAGE(C17:G17,N17:R17)</f>
        <v>228.9</v>
      </c>
      <c r="Y17" s="1" t="s">
        <v>20</v>
      </c>
      <c r="Z17"/>
      <c r="AA17">
        <v>224</v>
      </c>
      <c r="AB17">
        <v>177</v>
      </c>
      <c r="AC17">
        <v>220</v>
      </c>
      <c r="AD17">
        <v>242</v>
      </c>
      <c r="AE17">
        <v>863</v>
      </c>
      <c r="AF17" s="15">
        <f>AVERAGE(AA17:AD17)</f>
        <v>215.75</v>
      </c>
      <c r="AG17">
        <v>3152</v>
      </c>
      <c r="AH17" s="15">
        <f>AVERAGE(C17:G17,N17:R17,AA17:AD17)</f>
        <v>225.14285714285714</v>
      </c>
      <c r="AI17" s="3">
        <v>2</v>
      </c>
      <c r="AJ17" s="3">
        <v>2</v>
      </c>
      <c r="AN17" s="1" t="s">
        <v>20</v>
      </c>
      <c r="AP17">
        <v>161</v>
      </c>
      <c r="AQ17">
        <v>180</v>
      </c>
      <c r="AR17">
        <v>201</v>
      </c>
      <c r="AS17">
        <v>203</v>
      </c>
      <c r="AT17">
        <v>745</v>
      </c>
      <c r="AU17" s="13">
        <f>AVERAGE(AP17:AS17)</f>
        <v>186.25</v>
      </c>
      <c r="AV17">
        <v>3937</v>
      </c>
      <c r="AW17" s="15">
        <f>AVERAGE(C17:G17,N17:R17,AA17:AD17,AP17:AS17)</f>
        <v>216.5</v>
      </c>
      <c r="AX17" s="3">
        <v>1</v>
      </c>
      <c r="AY17" s="3">
        <v>3</v>
      </c>
    </row>
    <row r="18" spans="1:53" x14ac:dyDescent="0.25">
      <c r="A18" s="8"/>
      <c r="B18" s="13"/>
      <c r="L18" s="2"/>
      <c r="M18" s="2"/>
      <c r="V18" s="13"/>
      <c r="Z18" t="s">
        <v>14</v>
      </c>
      <c r="AA18">
        <v>20</v>
      </c>
      <c r="AB18">
        <v>20</v>
      </c>
      <c r="AC18">
        <v>60</v>
      </c>
      <c r="AD18">
        <v>60</v>
      </c>
      <c r="AE18">
        <v>160</v>
      </c>
      <c r="AF18" s="13"/>
      <c r="AG18">
        <v>160</v>
      </c>
      <c r="AH18" s="13"/>
      <c r="AI18" s="3">
        <v>2</v>
      </c>
      <c r="AJ18" s="3">
        <v>2</v>
      </c>
      <c r="AO18" t="s">
        <v>14</v>
      </c>
      <c r="AP18">
        <v>80</v>
      </c>
      <c r="AQ18">
        <v>80</v>
      </c>
      <c r="AR18">
        <v>60</v>
      </c>
      <c r="AS18">
        <v>20</v>
      </c>
      <c r="AT18">
        <v>240</v>
      </c>
      <c r="AU18" s="13"/>
      <c r="AV18">
        <v>240</v>
      </c>
      <c r="AW18" s="13"/>
    </row>
    <row r="19" spans="1:53" x14ac:dyDescent="0.25">
      <c r="C19">
        <v>379</v>
      </c>
      <c r="D19">
        <v>376</v>
      </c>
      <c r="E19">
        <v>414</v>
      </c>
      <c r="F19">
        <v>349</v>
      </c>
      <c r="G19">
        <v>445</v>
      </c>
      <c r="H19">
        <v>1963</v>
      </c>
      <c r="I19" s="15">
        <f>AVERAGE(C19:G19)</f>
        <v>392.6</v>
      </c>
      <c r="M19" s="3" t="s">
        <v>10</v>
      </c>
      <c r="N19">
        <v>462</v>
      </c>
      <c r="O19">
        <v>457</v>
      </c>
      <c r="P19">
        <v>523</v>
      </c>
      <c r="Q19">
        <v>448</v>
      </c>
      <c r="R19">
        <v>477</v>
      </c>
      <c r="S19">
        <v>2367</v>
      </c>
      <c r="T19" s="15">
        <f>AVERAGE(N19:R19)</f>
        <v>473.4</v>
      </c>
      <c r="U19">
        <v>4330</v>
      </c>
      <c r="V19" s="15">
        <f>AVERAGE(C19:G19,N19:R19)</f>
        <v>433</v>
      </c>
      <c r="Z19" t="s">
        <v>10</v>
      </c>
      <c r="AA19">
        <v>390</v>
      </c>
      <c r="AB19">
        <v>404</v>
      </c>
      <c r="AC19">
        <v>458</v>
      </c>
      <c r="AD19">
        <v>521</v>
      </c>
      <c r="AE19">
        <v>1773</v>
      </c>
      <c r="AF19" s="15">
        <f>AVERAGE(AA19:AD19)</f>
        <v>443.25</v>
      </c>
      <c r="AG19">
        <v>6103</v>
      </c>
      <c r="AH19" s="15">
        <f>AVERAGE(C19:G19,N19:R19,AA19:AD19)</f>
        <v>435.92857142857144</v>
      </c>
      <c r="AO19" t="s">
        <v>10</v>
      </c>
      <c r="AP19">
        <v>429</v>
      </c>
      <c r="AQ19">
        <v>492</v>
      </c>
      <c r="AR19">
        <v>497</v>
      </c>
      <c r="AS19">
        <v>443</v>
      </c>
      <c r="AT19">
        <v>1861</v>
      </c>
      <c r="AU19" s="13">
        <f>AVERAGE(AP19:AS19)</f>
        <v>465.25</v>
      </c>
      <c r="AV19">
        <v>7884</v>
      </c>
      <c r="AW19" s="15">
        <f>AVERAGE(C19:G19,N19:R19,AA19:AD19,AP19:AS19)</f>
        <v>442.44444444444446</v>
      </c>
      <c r="AX19" s="3">
        <v>2</v>
      </c>
      <c r="AY19" s="3">
        <v>2</v>
      </c>
      <c r="BA19" s="19">
        <f>AV19-8002</f>
        <v>-118</v>
      </c>
    </row>
    <row r="20" spans="1:53" x14ac:dyDescent="0.25">
      <c r="AF20" s="13"/>
      <c r="AH20" s="13"/>
    </row>
    <row r="21" spans="1:53" s="6" customFormat="1" x14ac:dyDescent="0.25">
      <c r="A21" s="8">
        <v>1</v>
      </c>
      <c r="B21" s="6" t="s">
        <v>21</v>
      </c>
      <c r="I21" s="14"/>
      <c r="K21" s="8">
        <v>2</v>
      </c>
      <c r="L21" s="11" t="s">
        <v>21</v>
      </c>
      <c r="M21" s="11"/>
      <c r="T21" s="14"/>
      <c r="W21" s="8"/>
      <c r="X21" s="8">
        <v>3</v>
      </c>
      <c r="Y21" s="7" t="s">
        <v>21</v>
      </c>
      <c r="Z21" s="7"/>
      <c r="AA21" s="7"/>
      <c r="AB21" s="7"/>
      <c r="AC21" s="7"/>
      <c r="AD21" s="7"/>
      <c r="AE21" s="7"/>
      <c r="AF21" s="7"/>
      <c r="AG21" s="7"/>
      <c r="AH21" s="7"/>
      <c r="AI21" s="8"/>
      <c r="AJ21" s="8"/>
      <c r="AK21" s="8"/>
      <c r="AL21" s="7"/>
      <c r="AM21" s="8">
        <v>4</v>
      </c>
      <c r="AN21" s="7" t="s">
        <v>21</v>
      </c>
      <c r="AX21" s="8"/>
      <c r="AY21" s="8"/>
      <c r="AZ21" s="8"/>
      <c r="BA21" s="8"/>
    </row>
    <row r="22" spans="1:53" x14ac:dyDescent="0.25">
      <c r="A22" s="8"/>
      <c r="B22" s="13" t="s">
        <v>22</v>
      </c>
      <c r="C22" s="13">
        <v>216</v>
      </c>
      <c r="D22" s="13">
        <v>164</v>
      </c>
      <c r="E22" s="13">
        <v>210</v>
      </c>
      <c r="F22" s="13">
        <v>225</v>
      </c>
      <c r="G22" s="13">
        <v>256</v>
      </c>
      <c r="H22" s="13">
        <v>1071</v>
      </c>
      <c r="I22" s="15">
        <f t="shared" ref="I22:I23" si="6">AVERAGE(C22:G22)</f>
        <v>214.2</v>
      </c>
      <c r="J22" s="13"/>
      <c r="K22" s="8"/>
      <c r="L22" s="2" t="s">
        <v>22</v>
      </c>
      <c r="M22" s="2"/>
      <c r="N22">
        <v>179</v>
      </c>
      <c r="O22">
        <v>201</v>
      </c>
      <c r="P22">
        <v>173</v>
      </c>
      <c r="Q22">
        <v>208</v>
      </c>
      <c r="R22">
        <v>224</v>
      </c>
      <c r="S22">
        <v>985</v>
      </c>
      <c r="T22" s="15">
        <f t="shared" ref="T22:T23" si="7">AVERAGE(N22:R22)</f>
        <v>197</v>
      </c>
      <c r="U22">
        <v>2056</v>
      </c>
      <c r="V22" s="15">
        <f>AVERAGE(C22:G22,N22:R22)</f>
        <v>205.6</v>
      </c>
      <c r="Y22" s="1" t="s">
        <v>22</v>
      </c>
      <c r="Z22"/>
      <c r="AA22">
        <v>231</v>
      </c>
      <c r="AB22">
        <v>171</v>
      </c>
      <c r="AC22">
        <v>221</v>
      </c>
      <c r="AD22">
        <v>201</v>
      </c>
      <c r="AE22">
        <v>824</v>
      </c>
      <c r="AF22" s="15">
        <f>AVERAGE(AA22:AD22)</f>
        <v>206</v>
      </c>
      <c r="AG22">
        <v>2880</v>
      </c>
      <c r="AH22" s="15">
        <f>AVERAGE(C22:G22,N22:R22,AA22:AD22)</f>
        <v>205.71428571428572</v>
      </c>
      <c r="AI22" s="3">
        <v>2</v>
      </c>
      <c r="AJ22" s="3">
        <v>2</v>
      </c>
      <c r="AM22" s="25">
        <v>1180</v>
      </c>
      <c r="AN22" s="1" t="s">
        <v>22</v>
      </c>
      <c r="AP22">
        <v>201</v>
      </c>
      <c r="AQ22">
        <v>168</v>
      </c>
      <c r="AR22">
        <v>199</v>
      </c>
      <c r="AS22">
        <v>179</v>
      </c>
      <c r="AT22">
        <v>747</v>
      </c>
      <c r="AU22" s="13">
        <f>AVERAGE(AP22:AS22)</f>
        <v>186.75</v>
      </c>
      <c r="AV22">
        <v>3667</v>
      </c>
      <c r="AW22" s="15">
        <f>AVERAGE(C22:G22,N22:R22,AA22:AD22,AP22:AS22)</f>
        <v>201.5</v>
      </c>
      <c r="AX22" s="3">
        <v>1</v>
      </c>
      <c r="AY22" s="3">
        <v>3</v>
      </c>
    </row>
    <row r="23" spans="1:53" x14ac:dyDescent="0.25">
      <c r="A23" s="8"/>
      <c r="B23" s="13" t="s">
        <v>23</v>
      </c>
      <c r="C23" s="13">
        <v>223</v>
      </c>
      <c r="D23" s="13">
        <v>254</v>
      </c>
      <c r="E23" s="13">
        <v>216</v>
      </c>
      <c r="F23" s="13">
        <v>211</v>
      </c>
      <c r="G23" s="13">
        <v>246</v>
      </c>
      <c r="H23" s="13">
        <v>1150</v>
      </c>
      <c r="I23" s="15">
        <f t="shared" si="6"/>
        <v>230</v>
      </c>
      <c r="J23" s="13"/>
      <c r="K23" s="8"/>
      <c r="L23" s="2" t="s">
        <v>23</v>
      </c>
      <c r="M23" s="2"/>
      <c r="N23">
        <v>153</v>
      </c>
      <c r="O23">
        <v>222</v>
      </c>
      <c r="P23">
        <v>195</v>
      </c>
      <c r="Q23">
        <v>165</v>
      </c>
      <c r="R23">
        <v>235</v>
      </c>
      <c r="S23">
        <v>970</v>
      </c>
      <c r="T23" s="15">
        <f t="shared" si="7"/>
        <v>194</v>
      </c>
      <c r="U23">
        <v>2120</v>
      </c>
      <c r="V23" s="15">
        <f>AVERAGE(C23:G23,N23:R23)</f>
        <v>212</v>
      </c>
      <c r="Y23" s="1" t="s">
        <v>23</v>
      </c>
      <c r="Z23"/>
      <c r="AA23">
        <v>247</v>
      </c>
      <c r="AB23">
        <v>236</v>
      </c>
      <c r="AC23">
        <v>175</v>
      </c>
      <c r="AD23">
        <v>217</v>
      </c>
      <c r="AE23">
        <v>875</v>
      </c>
      <c r="AF23" s="15">
        <f>AVERAGE(AA23:AD23)</f>
        <v>218.75</v>
      </c>
      <c r="AG23">
        <v>2995</v>
      </c>
      <c r="AH23" s="15">
        <f>AVERAGE(C23:G23,N23:R23,AA23:AD23)</f>
        <v>213.92857142857142</v>
      </c>
      <c r="AI23" s="3">
        <v>2</v>
      </c>
      <c r="AJ23" s="3">
        <v>2</v>
      </c>
      <c r="AN23" s="1" t="s">
        <v>23</v>
      </c>
      <c r="AP23">
        <v>191</v>
      </c>
      <c r="AQ23">
        <v>267</v>
      </c>
      <c r="AR23">
        <v>234</v>
      </c>
      <c r="AS23">
        <v>200</v>
      </c>
      <c r="AT23">
        <v>892</v>
      </c>
      <c r="AU23" s="13">
        <f>AVERAGE(AP23:AS23)</f>
        <v>223</v>
      </c>
      <c r="AV23">
        <v>3927</v>
      </c>
      <c r="AW23" s="15">
        <f>AVERAGE(C23:G23,N23:R23,AA23:AD23,AP23:AS23)</f>
        <v>215.94444444444446</v>
      </c>
      <c r="AX23" s="3">
        <v>3</v>
      </c>
      <c r="AY23" s="3">
        <v>1</v>
      </c>
    </row>
    <row r="24" spans="1:53" x14ac:dyDescent="0.25">
      <c r="A24" s="8"/>
      <c r="B24" s="13"/>
      <c r="C24" s="13"/>
      <c r="D24" s="13"/>
      <c r="E24" s="13"/>
      <c r="F24" s="13"/>
      <c r="G24" s="13"/>
      <c r="H24" s="13"/>
      <c r="J24" s="13"/>
      <c r="K24" s="8"/>
      <c r="L24" s="2"/>
      <c r="M24" s="2"/>
      <c r="V24" s="13"/>
      <c r="Z24" t="s">
        <v>14</v>
      </c>
      <c r="AA24">
        <v>20</v>
      </c>
      <c r="AB24">
        <v>60</v>
      </c>
      <c r="AC24">
        <v>20</v>
      </c>
      <c r="AD24">
        <v>60</v>
      </c>
      <c r="AE24">
        <v>160</v>
      </c>
      <c r="AF24" s="13"/>
      <c r="AG24">
        <v>160</v>
      </c>
      <c r="AH24" s="13"/>
      <c r="AI24" s="3">
        <v>2</v>
      </c>
      <c r="AJ24" s="3">
        <v>2</v>
      </c>
      <c r="AO24" t="s">
        <v>14</v>
      </c>
      <c r="AP24">
        <v>90</v>
      </c>
      <c r="AQ24">
        <v>20</v>
      </c>
      <c r="AR24">
        <v>80</v>
      </c>
      <c r="AS24">
        <v>70</v>
      </c>
      <c r="AT24">
        <v>260</v>
      </c>
      <c r="AU24" s="13"/>
      <c r="AV24">
        <v>260</v>
      </c>
      <c r="AW24" s="13"/>
    </row>
    <row r="25" spans="1:53" x14ac:dyDescent="0.25">
      <c r="A25" s="8"/>
      <c r="B25" s="13"/>
      <c r="C25" s="13">
        <v>439</v>
      </c>
      <c r="D25" s="13">
        <v>418</v>
      </c>
      <c r="E25" s="13">
        <v>426</v>
      </c>
      <c r="F25" s="13">
        <v>436</v>
      </c>
      <c r="G25" s="13">
        <v>502</v>
      </c>
      <c r="H25" s="13">
        <v>2221</v>
      </c>
      <c r="I25" s="15">
        <f>AVERAGE(C25:G25)</f>
        <v>444.2</v>
      </c>
      <c r="J25" s="13"/>
      <c r="M25" s="3" t="s">
        <v>10</v>
      </c>
      <c r="N25">
        <v>332</v>
      </c>
      <c r="O25">
        <v>423</v>
      </c>
      <c r="P25">
        <v>368</v>
      </c>
      <c r="Q25">
        <v>373</v>
      </c>
      <c r="R25">
        <v>459</v>
      </c>
      <c r="S25">
        <v>1955</v>
      </c>
      <c r="T25" s="15">
        <f>AVERAGE(N25:R25)</f>
        <v>391</v>
      </c>
      <c r="U25">
        <v>4176</v>
      </c>
      <c r="V25" s="15">
        <f>AVERAGE(C25:G25,N25:R25)</f>
        <v>417.6</v>
      </c>
      <c r="Z25" t="s">
        <v>10</v>
      </c>
      <c r="AA25">
        <v>498</v>
      </c>
      <c r="AB25">
        <v>467</v>
      </c>
      <c r="AC25">
        <v>416</v>
      </c>
      <c r="AD25">
        <v>478</v>
      </c>
      <c r="AE25">
        <v>1859</v>
      </c>
      <c r="AF25" s="15">
        <f>AVERAGE(AA25:AD25)</f>
        <v>464.75</v>
      </c>
      <c r="AG25">
        <v>6035</v>
      </c>
      <c r="AH25" s="15">
        <f>AVERAGE(C25:G25,N25:R25,AA25:AD25)</f>
        <v>431.07142857142856</v>
      </c>
      <c r="AO25" t="s">
        <v>10</v>
      </c>
      <c r="AP25">
        <v>482</v>
      </c>
      <c r="AQ25">
        <v>455</v>
      </c>
      <c r="AR25">
        <v>513</v>
      </c>
      <c r="AS25">
        <v>449</v>
      </c>
      <c r="AT25">
        <v>1899</v>
      </c>
      <c r="AU25" s="13">
        <f>AVERAGE(AP25:AS25)</f>
        <v>474.75</v>
      </c>
      <c r="AV25">
        <v>7854</v>
      </c>
      <c r="AW25" s="15">
        <f>AVERAGE(C25:G25,N25:R25,AA25:AD25,AP25:AS25)</f>
        <v>440.77777777777777</v>
      </c>
      <c r="AX25" s="3">
        <v>2</v>
      </c>
      <c r="AY25" s="3">
        <v>2</v>
      </c>
      <c r="BA25" s="19">
        <f>AV25-8002</f>
        <v>-148</v>
      </c>
    </row>
    <row r="26" spans="1:53" x14ac:dyDescent="0.25">
      <c r="AW26" s="13"/>
    </row>
    <row r="27" spans="1:53" s="6" customFormat="1" x14ac:dyDescent="0.25">
      <c r="A27" s="8">
        <v>14</v>
      </c>
      <c r="B27" s="6" t="s">
        <v>24</v>
      </c>
      <c r="I27" s="14"/>
      <c r="K27" s="8">
        <v>5</v>
      </c>
      <c r="L27" s="11" t="s">
        <v>24</v>
      </c>
      <c r="M27" s="11"/>
      <c r="T27" s="14"/>
      <c r="W27" s="8"/>
      <c r="X27" s="8">
        <v>6</v>
      </c>
      <c r="Y27" s="7" t="s">
        <v>24</v>
      </c>
      <c r="Z27" s="7"/>
      <c r="AA27" s="7"/>
      <c r="AB27" s="7"/>
      <c r="AC27" s="7"/>
      <c r="AD27" s="7"/>
      <c r="AE27" s="7"/>
      <c r="AF27" s="7"/>
      <c r="AG27" s="7"/>
      <c r="AH27" s="7"/>
      <c r="AI27" s="8"/>
      <c r="AJ27" s="8"/>
      <c r="AK27" s="8"/>
      <c r="AL27" s="7"/>
      <c r="AM27" s="8">
        <v>5</v>
      </c>
      <c r="AN27" s="7" t="s">
        <v>24</v>
      </c>
      <c r="AX27" s="8"/>
      <c r="AY27" s="8"/>
      <c r="AZ27" s="8"/>
      <c r="BA27" s="8"/>
    </row>
    <row r="28" spans="1:53" x14ac:dyDescent="0.25">
      <c r="A28" s="8"/>
      <c r="B28" s="13" t="s">
        <v>25</v>
      </c>
      <c r="C28">
        <v>183</v>
      </c>
      <c r="D28">
        <v>159</v>
      </c>
      <c r="E28">
        <v>175</v>
      </c>
      <c r="F28">
        <v>198</v>
      </c>
      <c r="G28">
        <v>203</v>
      </c>
      <c r="H28">
        <v>918</v>
      </c>
      <c r="I28" s="15">
        <f t="shared" ref="I28:I29" si="8">AVERAGE(C28:G28)</f>
        <v>183.6</v>
      </c>
      <c r="K28" s="8"/>
      <c r="L28" s="2" t="s">
        <v>25</v>
      </c>
      <c r="M28" s="2"/>
      <c r="N28">
        <v>177</v>
      </c>
      <c r="O28">
        <v>204</v>
      </c>
      <c r="P28">
        <v>237</v>
      </c>
      <c r="Q28">
        <v>162</v>
      </c>
      <c r="R28">
        <v>184</v>
      </c>
      <c r="S28">
        <v>964</v>
      </c>
      <c r="T28" s="15">
        <f t="shared" ref="T28:T29" si="9">AVERAGE(N28:R28)</f>
        <v>192.8</v>
      </c>
      <c r="U28">
        <v>1882</v>
      </c>
      <c r="V28" s="15">
        <f>AVERAGE(C28:G28,N28:R28)</f>
        <v>188.2</v>
      </c>
      <c r="Y28" s="1" t="s">
        <v>25</v>
      </c>
      <c r="Z28"/>
      <c r="AA28">
        <v>226</v>
      </c>
      <c r="AB28">
        <v>169</v>
      </c>
      <c r="AC28">
        <v>217</v>
      </c>
      <c r="AD28">
        <v>226</v>
      </c>
      <c r="AE28">
        <v>838</v>
      </c>
      <c r="AF28" s="15">
        <f>AVERAGE(AA28:AD28)</f>
        <v>209.5</v>
      </c>
      <c r="AG28">
        <v>2720</v>
      </c>
      <c r="AH28" s="15">
        <f>AVERAGE(C28:G28,N28:R28,AA28:AD28)</f>
        <v>194.28571428571428</v>
      </c>
      <c r="AI28" s="3">
        <v>2</v>
      </c>
      <c r="AJ28" s="3">
        <v>2</v>
      </c>
      <c r="AM28" s="25">
        <v>1000</v>
      </c>
      <c r="AN28" s="1" t="s">
        <v>25</v>
      </c>
      <c r="AP28">
        <v>192</v>
      </c>
      <c r="AQ28">
        <v>202</v>
      </c>
      <c r="AR28">
        <v>214</v>
      </c>
      <c r="AS28">
        <v>179</v>
      </c>
      <c r="AT28">
        <v>787</v>
      </c>
      <c r="AU28" s="13">
        <f>AVERAGE(AP28:AS28)</f>
        <v>196.75</v>
      </c>
      <c r="AV28">
        <v>3547</v>
      </c>
      <c r="AW28" s="15">
        <f>AVERAGE(C28:G28,N28:R28,AA28:AD28,AP28:AS28)</f>
        <v>194.83333333333334</v>
      </c>
      <c r="AX28" s="3">
        <v>2</v>
      </c>
      <c r="AY28" s="3">
        <v>2</v>
      </c>
    </row>
    <row r="29" spans="1:53" x14ac:dyDescent="0.25">
      <c r="A29" s="8"/>
      <c r="B29" s="13" t="s">
        <v>26</v>
      </c>
      <c r="C29">
        <v>212</v>
      </c>
      <c r="D29">
        <v>221</v>
      </c>
      <c r="E29">
        <v>223</v>
      </c>
      <c r="F29">
        <v>175</v>
      </c>
      <c r="G29">
        <v>215</v>
      </c>
      <c r="H29">
        <v>1046</v>
      </c>
      <c r="I29" s="15">
        <f t="shared" si="8"/>
        <v>209.2</v>
      </c>
      <c r="K29" s="8"/>
      <c r="L29" s="2" t="s">
        <v>26</v>
      </c>
      <c r="M29" s="2"/>
      <c r="N29">
        <v>244</v>
      </c>
      <c r="O29">
        <v>242</v>
      </c>
      <c r="P29">
        <v>194</v>
      </c>
      <c r="Q29">
        <v>247</v>
      </c>
      <c r="R29">
        <v>235</v>
      </c>
      <c r="S29">
        <v>1162</v>
      </c>
      <c r="T29" s="15">
        <f t="shared" si="9"/>
        <v>232.4</v>
      </c>
      <c r="U29">
        <v>2208</v>
      </c>
      <c r="V29" s="15">
        <f>AVERAGE(C29:G29,N29:R29)</f>
        <v>220.8</v>
      </c>
      <c r="Y29" s="1" t="s">
        <v>26</v>
      </c>
      <c r="Z29"/>
      <c r="AA29">
        <v>190</v>
      </c>
      <c r="AB29">
        <v>258</v>
      </c>
      <c r="AC29">
        <v>201</v>
      </c>
      <c r="AD29">
        <v>238</v>
      </c>
      <c r="AE29">
        <v>887</v>
      </c>
      <c r="AF29" s="15">
        <f>AVERAGE(AA29:AD29)</f>
        <v>221.75</v>
      </c>
      <c r="AG29">
        <v>3095</v>
      </c>
      <c r="AH29" s="15">
        <f>AVERAGE(C29:G29,N29:R29,AA29:AD29)</f>
        <v>221.07142857142858</v>
      </c>
      <c r="AI29" s="3">
        <v>2</v>
      </c>
      <c r="AJ29" s="3">
        <v>2</v>
      </c>
      <c r="AN29" s="1" t="s">
        <v>26</v>
      </c>
      <c r="AP29">
        <v>218</v>
      </c>
      <c r="AQ29">
        <v>194</v>
      </c>
      <c r="AR29">
        <v>249</v>
      </c>
      <c r="AS29">
        <v>192</v>
      </c>
      <c r="AT29">
        <v>853</v>
      </c>
      <c r="AU29" s="13">
        <f>AVERAGE(AP29:AS29)</f>
        <v>213.25</v>
      </c>
      <c r="AV29">
        <v>3988</v>
      </c>
      <c r="AW29" s="15">
        <f>AVERAGE(C29:G29,N29:R29,AA29:AD29,AP29:AS29)</f>
        <v>219.33333333333334</v>
      </c>
      <c r="AX29" s="3">
        <v>0</v>
      </c>
      <c r="AY29" s="3">
        <v>4</v>
      </c>
    </row>
    <row r="30" spans="1:53" x14ac:dyDescent="0.25">
      <c r="A30" s="8"/>
      <c r="B30" s="13"/>
      <c r="K30" s="8"/>
      <c r="L30" s="2"/>
      <c r="M30" s="2"/>
      <c r="N30"/>
      <c r="O30"/>
      <c r="P30"/>
      <c r="Q30"/>
      <c r="R30"/>
      <c r="S30"/>
      <c r="U30"/>
      <c r="V30" s="13"/>
      <c r="Z30" t="s">
        <v>14</v>
      </c>
      <c r="AA30">
        <v>20</v>
      </c>
      <c r="AB30">
        <v>60</v>
      </c>
      <c r="AC30">
        <v>0</v>
      </c>
      <c r="AD30">
        <v>80</v>
      </c>
      <c r="AE30">
        <v>160</v>
      </c>
      <c r="AF30" s="13"/>
      <c r="AG30">
        <v>160</v>
      </c>
      <c r="AH30" s="13"/>
      <c r="AI30" s="3">
        <v>2</v>
      </c>
      <c r="AJ30" s="3">
        <v>2</v>
      </c>
      <c r="AO30" t="s">
        <v>14</v>
      </c>
      <c r="AP30">
        <v>140</v>
      </c>
      <c r="AQ30">
        <v>0</v>
      </c>
      <c r="AR30">
        <v>60</v>
      </c>
      <c r="AS30">
        <v>10</v>
      </c>
      <c r="AT30">
        <v>210</v>
      </c>
      <c r="AU30" s="13"/>
      <c r="AV30">
        <v>210</v>
      </c>
      <c r="AW30" s="13"/>
    </row>
    <row r="31" spans="1:53" x14ac:dyDescent="0.25">
      <c r="C31">
        <v>395</v>
      </c>
      <c r="D31">
        <v>380</v>
      </c>
      <c r="E31">
        <v>398</v>
      </c>
      <c r="F31">
        <v>373</v>
      </c>
      <c r="G31">
        <v>418</v>
      </c>
      <c r="H31">
        <v>1964</v>
      </c>
      <c r="I31" s="15">
        <f>AVERAGE(C31:G31)</f>
        <v>392.8</v>
      </c>
      <c r="K31" s="8"/>
      <c r="L31" s="2"/>
      <c r="M31" s="2" t="s">
        <v>10</v>
      </c>
      <c r="N31">
        <v>421</v>
      </c>
      <c r="O31">
        <v>446</v>
      </c>
      <c r="P31">
        <v>431</v>
      </c>
      <c r="Q31">
        <v>409</v>
      </c>
      <c r="R31">
        <v>419</v>
      </c>
      <c r="S31">
        <v>2126</v>
      </c>
      <c r="T31" s="15">
        <f>AVERAGE(N31:R31)</f>
        <v>425.2</v>
      </c>
      <c r="U31">
        <v>4090</v>
      </c>
      <c r="V31" s="15">
        <f>AVERAGE(C31:G31,N31:R31)</f>
        <v>409</v>
      </c>
      <c r="Z31" t="s">
        <v>10</v>
      </c>
      <c r="AA31">
        <v>436</v>
      </c>
      <c r="AB31">
        <v>487</v>
      </c>
      <c r="AC31">
        <v>418</v>
      </c>
      <c r="AD31">
        <v>544</v>
      </c>
      <c r="AE31">
        <v>1885</v>
      </c>
      <c r="AF31" s="15">
        <f>AVERAGE(AA31:AD31)</f>
        <v>471.25</v>
      </c>
      <c r="AG31">
        <v>5975</v>
      </c>
      <c r="AH31" s="15">
        <f>AVERAGE(C31:G31,N31:R31,AA31:AD31)</f>
        <v>426.78571428571428</v>
      </c>
      <c r="AO31" t="s">
        <v>10</v>
      </c>
      <c r="AP31">
        <v>550</v>
      </c>
      <c r="AQ31">
        <v>396</v>
      </c>
      <c r="AR31">
        <v>523</v>
      </c>
      <c r="AS31">
        <v>381</v>
      </c>
      <c r="AT31">
        <v>1850</v>
      </c>
      <c r="AU31" s="13">
        <f>AVERAGE(AP31:AS31)</f>
        <v>462.5</v>
      </c>
      <c r="AV31">
        <v>7745</v>
      </c>
      <c r="AW31" s="15">
        <f>AVERAGE(C31:G31,N31:R31,AA31:AD31,AP31:AS31)</f>
        <v>434.72222222222223</v>
      </c>
      <c r="AX31" s="3">
        <v>2</v>
      </c>
      <c r="AY31" s="3">
        <v>2</v>
      </c>
      <c r="BA31" s="19">
        <f>AV31-8002</f>
        <v>-257</v>
      </c>
    </row>
    <row r="32" spans="1:53" x14ac:dyDescent="0.25">
      <c r="AF32" s="13"/>
      <c r="AH32" s="13"/>
    </row>
    <row r="33" spans="1:53" s="6" customFormat="1" x14ac:dyDescent="0.25">
      <c r="A33" s="8">
        <v>9</v>
      </c>
      <c r="B33" s="6" t="s">
        <v>27</v>
      </c>
      <c r="I33" s="14"/>
      <c r="K33" s="8">
        <v>17</v>
      </c>
      <c r="L33" s="11" t="s">
        <v>27</v>
      </c>
      <c r="M33" s="11"/>
      <c r="T33" s="14"/>
      <c r="W33" s="8"/>
      <c r="X33" s="8">
        <v>10</v>
      </c>
      <c r="Y33" s="7" t="s">
        <v>27</v>
      </c>
      <c r="Z33" s="7"/>
      <c r="AA33" s="7"/>
      <c r="AB33" s="7"/>
      <c r="AC33" s="7"/>
      <c r="AD33" s="7"/>
      <c r="AE33" s="7"/>
      <c r="AF33" s="7"/>
      <c r="AG33" s="7"/>
      <c r="AH33" s="7"/>
      <c r="AI33" s="8"/>
      <c r="AJ33" s="8"/>
      <c r="AK33" s="8"/>
      <c r="AL33" s="7"/>
      <c r="AM33" s="8">
        <v>6</v>
      </c>
      <c r="AN33" s="7" t="s">
        <v>27</v>
      </c>
      <c r="AX33" s="8"/>
      <c r="AY33" s="8"/>
      <c r="AZ33" s="8"/>
      <c r="BA33" s="8"/>
    </row>
    <row r="34" spans="1:53" x14ac:dyDescent="0.25">
      <c r="A34" s="8"/>
      <c r="B34" s="13" t="s">
        <v>28</v>
      </c>
      <c r="C34">
        <v>223</v>
      </c>
      <c r="D34">
        <v>199</v>
      </c>
      <c r="E34">
        <v>192</v>
      </c>
      <c r="F34">
        <v>203</v>
      </c>
      <c r="G34">
        <v>181</v>
      </c>
      <c r="H34">
        <v>998</v>
      </c>
      <c r="I34" s="15">
        <f t="shared" ref="I34:I35" si="10">AVERAGE(C34:G34)</f>
        <v>199.6</v>
      </c>
      <c r="K34" s="8"/>
      <c r="L34" s="2" t="s">
        <v>28</v>
      </c>
      <c r="M34" s="2"/>
      <c r="N34">
        <v>122</v>
      </c>
      <c r="O34">
        <v>170</v>
      </c>
      <c r="P34">
        <v>187</v>
      </c>
      <c r="Q34">
        <v>181</v>
      </c>
      <c r="R34">
        <v>178</v>
      </c>
      <c r="S34">
        <v>838</v>
      </c>
      <c r="T34" s="15">
        <f t="shared" ref="T34:T35" si="11">AVERAGE(N34:R34)</f>
        <v>167.6</v>
      </c>
      <c r="U34">
        <v>1836</v>
      </c>
      <c r="V34" s="15">
        <f>AVERAGE(C34:G34,N34:R34)</f>
        <v>183.6</v>
      </c>
      <c r="Y34" s="1" t="s">
        <v>28</v>
      </c>
      <c r="Z34"/>
      <c r="AA34">
        <v>179</v>
      </c>
      <c r="AB34">
        <v>201</v>
      </c>
      <c r="AC34">
        <v>204</v>
      </c>
      <c r="AD34">
        <v>140</v>
      </c>
      <c r="AE34">
        <v>724</v>
      </c>
      <c r="AF34" s="15">
        <f>AVERAGE(AA34:AD34)</f>
        <v>181</v>
      </c>
      <c r="AG34">
        <v>2560</v>
      </c>
      <c r="AH34" s="15">
        <f>AVERAGE(C34:G34,N34:R34,AA34:AD34)</f>
        <v>182.85714285714286</v>
      </c>
      <c r="AI34" s="3">
        <v>3</v>
      </c>
      <c r="AJ34" s="3">
        <v>1</v>
      </c>
      <c r="AM34" s="25">
        <v>850</v>
      </c>
      <c r="AN34" s="1" t="s">
        <v>28</v>
      </c>
      <c r="AP34">
        <v>201</v>
      </c>
      <c r="AQ34">
        <v>172</v>
      </c>
      <c r="AR34">
        <v>154</v>
      </c>
      <c r="AS34">
        <v>172</v>
      </c>
      <c r="AT34">
        <v>699</v>
      </c>
      <c r="AU34" s="13">
        <f>AVERAGE(AP34:AS34)</f>
        <v>174.75</v>
      </c>
      <c r="AV34">
        <v>3319</v>
      </c>
      <c r="AW34" s="15">
        <f>AVERAGE(C34:G34,N34:R34,AA34:AD34,AP34:AS34)</f>
        <v>181.05555555555554</v>
      </c>
      <c r="AX34" s="3">
        <v>1</v>
      </c>
      <c r="AY34" s="3">
        <v>3</v>
      </c>
    </row>
    <row r="35" spans="1:53" x14ac:dyDescent="0.25">
      <c r="A35" s="8"/>
      <c r="B35" s="13" t="s">
        <v>29</v>
      </c>
      <c r="C35">
        <v>197</v>
      </c>
      <c r="D35">
        <v>181</v>
      </c>
      <c r="E35">
        <v>179</v>
      </c>
      <c r="F35">
        <v>237</v>
      </c>
      <c r="G35">
        <v>194</v>
      </c>
      <c r="H35">
        <v>988</v>
      </c>
      <c r="I35" s="15">
        <f t="shared" si="10"/>
        <v>197.6</v>
      </c>
      <c r="K35" s="8"/>
      <c r="L35" s="2" t="s">
        <v>29</v>
      </c>
      <c r="M35" s="2"/>
      <c r="N35">
        <v>225</v>
      </c>
      <c r="O35">
        <v>204</v>
      </c>
      <c r="P35">
        <v>223</v>
      </c>
      <c r="Q35">
        <v>215</v>
      </c>
      <c r="R35">
        <v>244</v>
      </c>
      <c r="S35">
        <v>1111</v>
      </c>
      <c r="T35" s="15">
        <f t="shared" si="11"/>
        <v>222.2</v>
      </c>
      <c r="U35">
        <v>2099</v>
      </c>
      <c r="V35" s="15">
        <f>AVERAGE(C35:G35,N35:R35)</f>
        <v>209.9</v>
      </c>
      <c r="Y35" s="1" t="s">
        <v>29</v>
      </c>
      <c r="Z35"/>
      <c r="AA35">
        <v>278</v>
      </c>
      <c r="AB35">
        <v>185</v>
      </c>
      <c r="AC35">
        <v>224</v>
      </c>
      <c r="AD35">
        <v>202</v>
      </c>
      <c r="AE35">
        <v>889</v>
      </c>
      <c r="AF35" s="15">
        <f>AVERAGE(AA35:AD35)</f>
        <v>222.25</v>
      </c>
      <c r="AG35">
        <v>2988</v>
      </c>
      <c r="AH35" s="15">
        <f>AVERAGE(C35:G35,N35:R35,AA35:AD35)</f>
        <v>213.42857142857142</v>
      </c>
      <c r="AI35" s="3">
        <v>3</v>
      </c>
      <c r="AJ35" s="3">
        <v>1</v>
      </c>
      <c r="AN35" s="1" t="s">
        <v>29</v>
      </c>
      <c r="AP35">
        <v>238</v>
      </c>
      <c r="AQ35">
        <v>234</v>
      </c>
      <c r="AR35">
        <v>286</v>
      </c>
      <c r="AS35">
        <v>257</v>
      </c>
      <c r="AT35">
        <v>1015</v>
      </c>
      <c r="AU35" s="13">
        <f>AVERAGE(AP35:AS35)</f>
        <v>253.75</v>
      </c>
      <c r="AV35">
        <v>4063</v>
      </c>
      <c r="AW35" s="15">
        <f>AVERAGE(C35:G35,N35:R35,AA35:AD35,AP35:AS35)</f>
        <v>222.38888888888889</v>
      </c>
      <c r="AX35" s="3">
        <v>4</v>
      </c>
      <c r="AY35" s="3">
        <v>0</v>
      </c>
    </row>
    <row r="36" spans="1:53" x14ac:dyDescent="0.25">
      <c r="A36" s="8"/>
      <c r="B36" s="13"/>
      <c r="C36" s="13"/>
      <c r="D36" s="13"/>
      <c r="E36" s="13"/>
      <c r="F36" s="13"/>
      <c r="G36" s="13"/>
      <c r="H36" s="13"/>
      <c r="J36" s="13"/>
      <c r="K36" s="8"/>
      <c r="L36" s="2"/>
      <c r="M36" s="2"/>
      <c r="N36"/>
      <c r="O36"/>
      <c r="P36"/>
      <c r="Q36"/>
      <c r="R36"/>
      <c r="S36"/>
      <c r="U36"/>
      <c r="V36" s="13"/>
      <c r="Z36" t="s">
        <v>14</v>
      </c>
      <c r="AA36">
        <v>80</v>
      </c>
      <c r="AB36">
        <v>80</v>
      </c>
      <c r="AC36">
        <v>80</v>
      </c>
      <c r="AD36">
        <v>0</v>
      </c>
      <c r="AE36">
        <v>240</v>
      </c>
      <c r="AF36" s="13"/>
      <c r="AG36">
        <v>240</v>
      </c>
      <c r="AH36" s="13"/>
      <c r="AI36" s="3">
        <v>3</v>
      </c>
      <c r="AJ36" s="3">
        <v>1</v>
      </c>
      <c r="AO36" t="s">
        <v>14</v>
      </c>
      <c r="AP36">
        <v>190</v>
      </c>
      <c r="AQ36">
        <v>80</v>
      </c>
      <c r="AR36">
        <v>20</v>
      </c>
      <c r="AS36">
        <v>60</v>
      </c>
      <c r="AT36">
        <v>350</v>
      </c>
      <c r="AU36" s="13"/>
      <c r="AV36">
        <v>350</v>
      </c>
      <c r="AW36" s="13"/>
    </row>
    <row r="37" spans="1:53" x14ac:dyDescent="0.25">
      <c r="A37" s="8"/>
      <c r="B37" s="13"/>
      <c r="C37">
        <v>420</v>
      </c>
      <c r="D37">
        <v>380</v>
      </c>
      <c r="E37">
        <v>371</v>
      </c>
      <c r="F37">
        <v>440</v>
      </c>
      <c r="G37">
        <v>375</v>
      </c>
      <c r="H37">
        <v>1986</v>
      </c>
      <c r="I37" s="15">
        <f>AVERAGE(C37:G37)</f>
        <v>397.2</v>
      </c>
      <c r="K37" s="8"/>
      <c r="L37" s="2"/>
      <c r="M37" s="2" t="s">
        <v>10</v>
      </c>
      <c r="N37">
        <v>347</v>
      </c>
      <c r="O37">
        <v>374</v>
      </c>
      <c r="P37">
        <v>410</v>
      </c>
      <c r="Q37">
        <v>396</v>
      </c>
      <c r="R37">
        <v>422</v>
      </c>
      <c r="S37">
        <v>1949</v>
      </c>
      <c r="T37" s="15">
        <f>AVERAGE(N37:R37)</f>
        <v>389.8</v>
      </c>
      <c r="U37">
        <v>3935</v>
      </c>
      <c r="V37" s="15">
        <f>AVERAGE(C37:G37,N37:R37)</f>
        <v>393.5</v>
      </c>
      <c r="Z37" t="s">
        <v>10</v>
      </c>
      <c r="AA37">
        <v>537</v>
      </c>
      <c r="AB37">
        <v>466</v>
      </c>
      <c r="AC37">
        <v>508</v>
      </c>
      <c r="AD37">
        <v>342</v>
      </c>
      <c r="AE37">
        <v>1853</v>
      </c>
      <c r="AF37" s="15">
        <f>AVERAGE(AA37:AD37)</f>
        <v>463.25</v>
      </c>
      <c r="AG37">
        <v>5788</v>
      </c>
      <c r="AH37" s="15">
        <f>AVERAGE(C37:G37,N37:R37,AA37:AD37)</f>
        <v>413.42857142857144</v>
      </c>
      <c r="AO37" t="s">
        <v>10</v>
      </c>
      <c r="AP37">
        <v>629</v>
      </c>
      <c r="AQ37">
        <v>486</v>
      </c>
      <c r="AR37">
        <v>460</v>
      </c>
      <c r="AS37">
        <v>489</v>
      </c>
      <c r="AT37">
        <v>2064</v>
      </c>
      <c r="AU37" s="13">
        <f>AVERAGE(AP37:AS37)</f>
        <v>516</v>
      </c>
      <c r="AV37">
        <v>7732</v>
      </c>
      <c r="AW37" s="15">
        <f>AVERAGE(C37:G37,N37:R37,AA37:AD37,AP37:AS37)</f>
        <v>436.22222222222223</v>
      </c>
      <c r="AX37" s="3">
        <v>3</v>
      </c>
      <c r="AY37" s="3">
        <v>1</v>
      </c>
      <c r="BA37" s="19">
        <f>AV37-8002</f>
        <v>-270</v>
      </c>
    </row>
    <row r="38" spans="1:53" x14ac:dyDescent="0.25">
      <c r="AW38" s="13"/>
    </row>
    <row r="39" spans="1:53" s="6" customFormat="1" x14ac:dyDescent="0.25">
      <c r="A39" s="8">
        <v>16</v>
      </c>
      <c r="B39" s="6" t="s">
        <v>30</v>
      </c>
      <c r="I39" s="14"/>
      <c r="K39" s="8">
        <v>15</v>
      </c>
      <c r="L39" s="11" t="s">
        <v>30</v>
      </c>
      <c r="M39" s="11"/>
      <c r="T39" s="14"/>
      <c r="V39" s="8"/>
      <c r="W39" s="8"/>
      <c r="X39" s="8">
        <v>8</v>
      </c>
      <c r="Y39" s="7" t="s">
        <v>30</v>
      </c>
      <c r="Z39" s="7"/>
      <c r="AA39" s="7"/>
      <c r="AB39" s="7"/>
      <c r="AC39" s="7"/>
      <c r="AD39" s="7"/>
      <c r="AE39" s="7"/>
      <c r="AF39" s="7"/>
      <c r="AG39" s="7"/>
      <c r="AH39" s="7"/>
      <c r="AI39" s="8"/>
      <c r="AJ39" s="8"/>
      <c r="AK39" s="8"/>
      <c r="AL39" s="7"/>
      <c r="AM39" s="8">
        <v>7</v>
      </c>
      <c r="AN39" s="7" t="s">
        <v>30</v>
      </c>
      <c r="AX39" s="8"/>
      <c r="AY39" s="8"/>
      <c r="AZ39" s="8"/>
      <c r="BA39" s="8"/>
    </row>
    <row r="40" spans="1:53" x14ac:dyDescent="0.25">
      <c r="A40" s="8"/>
      <c r="B40" s="13" t="s">
        <v>31</v>
      </c>
      <c r="C40">
        <v>186</v>
      </c>
      <c r="D40">
        <v>163</v>
      </c>
      <c r="E40">
        <v>190</v>
      </c>
      <c r="F40">
        <v>149</v>
      </c>
      <c r="G40">
        <v>170</v>
      </c>
      <c r="H40">
        <v>858</v>
      </c>
      <c r="I40" s="15">
        <f t="shared" ref="I40:I41" si="12">AVERAGE(C40:G40)</f>
        <v>171.6</v>
      </c>
      <c r="K40" s="8"/>
      <c r="L40" s="2" t="s">
        <v>31</v>
      </c>
      <c r="M40" s="2"/>
      <c r="N40">
        <v>153</v>
      </c>
      <c r="O40">
        <v>182</v>
      </c>
      <c r="P40">
        <v>258</v>
      </c>
      <c r="Q40">
        <v>162</v>
      </c>
      <c r="R40">
        <v>156</v>
      </c>
      <c r="S40">
        <v>911</v>
      </c>
      <c r="T40" s="15">
        <f t="shared" ref="T40:T41" si="13">AVERAGE(N40:R40)</f>
        <v>182.2</v>
      </c>
      <c r="U40">
        <v>1769</v>
      </c>
      <c r="V40" s="15">
        <f>AVERAGE(C40:G40,N40:R40)</f>
        <v>176.9</v>
      </c>
      <c r="Y40" s="1" t="s">
        <v>31</v>
      </c>
      <c r="Z40"/>
      <c r="AA40">
        <v>202</v>
      </c>
      <c r="AB40">
        <v>231</v>
      </c>
      <c r="AC40">
        <v>215</v>
      </c>
      <c r="AD40">
        <v>180</v>
      </c>
      <c r="AE40">
        <v>828</v>
      </c>
      <c r="AF40" s="15">
        <f>AVERAGE(AA40:AD40)</f>
        <v>207</v>
      </c>
      <c r="AG40">
        <v>2597</v>
      </c>
      <c r="AH40" s="15">
        <f>AVERAGE(C40:G40,N40:R40,AA40:AD40)</f>
        <v>185.5</v>
      </c>
      <c r="AI40" s="3">
        <v>3</v>
      </c>
      <c r="AJ40" s="3">
        <v>1</v>
      </c>
      <c r="AM40" s="25">
        <v>750</v>
      </c>
      <c r="AN40" s="1" t="s">
        <v>31</v>
      </c>
      <c r="AP40">
        <v>194</v>
      </c>
      <c r="AQ40">
        <v>169</v>
      </c>
      <c r="AR40">
        <v>234</v>
      </c>
      <c r="AS40">
        <v>215</v>
      </c>
      <c r="AT40">
        <v>812</v>
      </c>
      <c r="AU40" s="13">
        <f>AVERAGE(AP40:AS40)</f>
        <v>203</v>
      </c>
      <c r="AV40">
        <v>3469</v>
      </c>
      <c r="AW40" s="15">
        <f>AVERAGE(C40:G40,N40:R40,AA40:AD40,AP40:AS40)</f>
        <v>189.38888888888889</v>
      </c>
      <c r="AX40" s="3">
        <v>2</v>
      </c>
      <c r="AY40" s="3">
        <v>2</v>
      </c>
    </row>
    <row r="41" spans="1:53" x14ac:dyDescent="0.25">
      <c r="A41" s="8"/>
      <c r="B41" s="13" t="s">
        <v>32</v>
      </c>
      <c r="C41">
        <v>217</v>
      </c>
      <c r="D41">
        <v>228</v>
      </c>
      <c r="E41">
        <v>212</v>
      </c>
      <c r="F41">
        <v>236</v>
      </c>
      <c r="G41">
        <v>188</v>
      </c>
      <c r="H41">
        <v>1081</v>
      </c>
      <c r="I41" s="15">
        <f t="shared" si="12"/>
        <v>216.2</v>
      </c>
      <c r="K41" s="8"/>
      <c r="L41" s="2" t="s">
        <v>32</v>
      </c>
      <c r="M41" s="2"/>
      <c r="N41">
        <v>233</v>
      </c>
      <c r="O41">
        <v>235</v>
      </c>
      <c r="P41">
        <v>258</v>
      </c>
      <c r="Q41">
        <v>219</v>
      </c>
      <c r="R41">
        <v>200</v>
      </c>
      <c r="S41">
        <v>1145</v>
      </c>
      <c r="T41" s="15">
        <f t="shared" si="13"/>
        <v>229</v>
      </c>
      <c r="U41">
        <v>2226</v>
      </c>
      <c r="V41" s="15">
        <f>AVERAGE(C41:G41,N41:R41)</f>
        <v>222.6</v>
      </c>
      <c r="Y41" s="1" t="s">
        <v>32</v>
      </c>
      <c r="Z41"/>
      <c r="AA41">
        <v>189</v>
      </c>
      <c r="AB41">
        <v>229</v>
      </c>
      <c r="AC41">
        <v>204</v>
      </c>
      <c r="AD41">
        <v>259</v>
      </c>
      <c r="AE41">
        <v>881</v>
      </c>
      <c r="AF41" s="15">
        <f>AVERAGE(AA41:AD41)</f>
        <v>220.25</v>
      </c>
      <c r="AG41">
        <v>3107</v>
      </c>
      <c r="AH41" s="15">
        <f>AVERAGE(C41:G41,N41:R41,AA41:AD41)</f>
        <v>221.92857142857142</v>
      </c>
      <c r="AI41" s="3">
        <v>1</v>
      </c>
      <c r="AJ41" s="3">
        <v>3</v>
      </c>
      <c r="AN41" s="1" t="s">
        <v>32</v>
      </c>
      <c r="AP41">
        <v>237</v>
      </c>
      <c r="AQ41">
        <v>201</v>
      </c>
      <c r="AR41">
        <v>215</v>
      </c>
      <c r="AS41">
        <v>215</v>
      </c>
      <c r="AT41">
        <v>868</v>
      </c>
      <c r="AU41" s="13">
        <f>AVERAGE(AP41:AS41)</f>
        <v>217</v>
      </c>
      <c r="AV41">
        <v>3995</v>
      </c>
      <c r="AW41" s="15">
        <f>AVERAGE(C41:G41,N41:R41,AA41:AD41,AP41:AS41)</f>
        <v>220.83333333333334</v>
      </c>
      <c r="AX41" s="3">
        <v>2</v>
      </c>
      <c r="AY41" s="3">
        <v>2</v>
      </c>
    </row>
    <row r="42" spans="1:53" x14ac:dyDescent="0.25">
      <c r="A42" s="8"/>
      <c r="B42" s="13"/>
      <c r="K42" s="8"/>
      <c r="L42" s="2"/>
      <c r="M42" s="2"/>
      <c r="N42"/>
      <c r="O42"/>
      <c r="P42"/>
      <c r="Q42"/>
      <c r="R42"/>
      <c r="S42"/>
      <c r="U42"/>
      <c r="V42" s="13"/>
      <c r="Z42" t="s">
        <v>14</v>
      </c>
      <c r="AA42">
        <v>20</v>
      </c>
      <c r="AB42">
        <v>60</v>
      </c>
      <c r="AC42">
        <v>20</v>
      </c>
      <c r="AD42">
        <v>60</v>
      </c>
      <c r="AE42">
        <v>160</v>
      </c>
      <c r="AF42" s="13"/>
      <c r="AG42">
        <v>160</v>
      </c>
      <c r="AH42" s="13"/>
      <c r="AI42" s="3">
        <v>2</v>
      </c>
      <c r="AJ42" s="3">
        <v>2</v>
      </c>
      <c r="AO42" t="s">
        <v>14</v>
      </c>
      <c r="AP42">
        <v>160</v>
      </c>
      <c r="AQ42">
        <v>0</v>
      </c>
      <c r="AR42">
        <v>80</v>
      </c>
      <c r="AS42">
        <v>0</v>
      </c>
      <c r="AT42">
        <v>240</v>
      </c>
      <c r="AU42" s="13"/>
      <c r="AV42">
        <v>240</v>
      </c>
      <c r="AW42" s="13"/>
    </row>
    <row r="43" spans="1:53" x14ac:dyDescent="0.25">
      <c r="C43">
        <v>403</v>
      </c>
      <c r="D43">
        <v>391</v>
      </c>
      <c r="E43">
        <v>402</v>
      </c>
      <c r="F43">
        <v>385</v>
      </c>
      <c r="G43">
        <v>358</v>
      </c>
      <c r="H43">
        <v>1939</v>
      </c>
      <c r="I43" s="15">
        <f>AVERAGE(C43:G43)</f>
        <v>387.8</v>
      </c>
      <c r="K43" s="8"/>
      <c r="L43" s="2"/>
      <c r="M43" s="2" t="s">
        <v>10</v>
      </c>
      <c r="N43">
        <v>386</v>
      </c>
      <c r="O43">
        <v>417</v>
      </c>
      <c r="P43">
        <v>516</v>
      </c>
      <c r="Q43">
        <v>381</v>
      </c>
      <c r="R43">
        <v>356</v>
      </c>
      <c r="S43">
        <v>2056</v>
      </c>
      <c r="T43" s="15">
        <f>AVERAGE(N43:R43)</f>
        <v>411.2</v>
      </c>
      <c r="U43">
        <v>3995</v>
      </c>
      <c r="V43" s="15">
        <f>AVERAGE(C43:G43,N43:R43)</f>
        <v>399.5</v>
      </c>
      <c r="Z43" t="s">
        <v>10</v>
      </c>
      <c r="AA43">
        <v>411</v>
      </c>
      <c r="AB43">
        <v>520</v>
      </c>
      <c r="AC43">
        <v>439</v>
      </c>
      <c r="AD43">
        <v>499</v>
      </c>
      <c r="AE43">
        <v>1869</v>
      </c>
      <c r="AF43" s="15">
        <f>AVERAGE(AA43:AD43)</f>
        <v>467.25</v>
      </c>
      <c r="AG43">
        <v>5864</v>
      </c>
      <c r="AH43" s="15">
        <f>AVERAGE(C43:G43,N43:R43,AA43:AD43)</f>
        <v>418.85714285714283</v>
      </c>
      <c r="AO43" t="s">
        <v>10</v>
      </c>
      <c r="AP43">
        <v>591</v>
      </c>
      <c r="AQ43">
        <v>370</v>
      </c>
      <c r="AR43">
        <v>529</v>
      </c>
      <c r="AS43">
        <v>430</v>
      </c>
      <c r="AT43">
        <v>1920</v>
      </c>
      <c r="AU43" s="13">
        <f>AVERAGE(AP43:AS43)</f>
        <v>480</v>
      </c>
      <c r="AV43">
        <v>7704</v>
      </c>
      <c r="AW43" s="15">
        <f>AVERAGE(C43:G43,N43:R43,AA43:AD43,AP43:AS43)</f>
        <v>432.44444444444446</v>
      </c>
      <c r="AX43" s="3">
        <v>2</v>
      </c>
      <c r="AY43" s="3">
        <v>2</v>
      </c>
      <c r="BA43" s="19">
        <f>AV43-8002</f>
        <v>-298</v>
      </c>
    </row>
    <row r="44" spans="1:53" x14ac:dyDescent="0.25">
      <c r="AF44" s="13"/>
      <c r="AH44" s="13"/>
      <c r="AW44" s="13"/>
    </row>
    <row r="45" spans="1:53" s="6" customFormat="1" x14ac:dyDescent="0.25">
      <c r="A45" s="8">
        <v>4</v>
      </c>
      <c r="B45" s="6" t="s">
        <v>33</v>
      </c>
      <c r="I45" s="14"/>
      <c r="K45" s="8">
        <v>3</v>
      </c>
      <c r="L45" s="11" t="s">
        <v>33</v>
      </c>
      <c r="M45" s="11"/>
      <c r="T45" s="14"/>
      <c r="W45" s="8"/>
      <c r="X45" s="8">
        <v>5</v>
      </c>
      <c r="Y45" s="7" t="s">
        <v>33</v>
      </c>
      <c r="Z45" s="7"/>
      <c r="AA45" s="7"/>
      <c r="AB45" s="7"/>
      <c r="AC45" s="7"/>
      <c r="AD45" s="7"/>
      <c r="AE45" s="7"/>
      <c r="AF45" s="7"/>
      <c r="AG45" s="7"/>
      <c r="AH45" s="7"/>
      <c r="AI45" s="8"/>
      <c r="AJ45" s="8"/>
      <c r="AK45" s="8"/>
      <c r="AL45" s="7"/>
      <c r="AM45" s="8">
        <v>8</v>
      </c>
      <c r="AN45" s="7" t="s">
        <v>33</v>
      </c>
      <c r="AX45" s="8"/>
      <c r="AY45" s="8"/>
      <c r="AZ45" s="8"/>
      <c r="BA45" s="8"/>
    </row>
    <row r="46" spans="1:53" x14ac:dyDescent="0.25">
      <c r="A46" s="8"/>
      <c r="B46" s="13" t="s">
        <v>34</v>
      </c>
      <c r="C46">
        <v>181</v>
      </c>
      <c r="D46">
        <v>185</v>
      </c>
      <c r="E46">
        <v>218</v>
      </c>
      <c r="F46">
        <v>187</v>
      </c>
      <c r="G46">
        <v>166</v>
      </c>
      <c r="H46">
        <v>937</v>
      </c>
      <c r="I46" s="15">
        <f t="shared" ref="I46:I47" si="14">AVERAGE(C46:G46)</f>
        <v>187.4</v>
      </c>
      <c r="K46" s="8"/>
      <c r="L46" s="2" t="s">
        <v>34</v>
      </c>
      <c r="M46" s="2"/>
      <c r="N46">
        <v>159</v>
      </c>
      <c r="O46">
        <v>206</v>
      </c>
      <c r="P46">
        <v>233</v>
      </c>
      <c r="Q46">
        <v>212</v>
      </c>
      <c r="R46">
        <v>187</v>
      </c>
      <c r="S46">
        <v>997</v>
      </c>
      <c r="T46" s="15">
        <f t="shared" ref="T46:T47" si="15">AVERAGE(N46:R46)</f>
        <v>199.4</v>
      </c>
      <c r="U46">
        <v>1934</v>
      </c>
      <c r="V46" s="15">
        <f>AVERAGE(C46:G46,N46:R46)</f>
        <v>193.4</v>
      </c>
      <c r="Y46" s="1" t="s">
        <v>34</v>
      </c>
      <c r="Z46"/>
      <c r="AA46">
        <v>188</v>
      </c>
      <c r="AB46">
        <v>180</v>
      </c>
      <c r="AC46">
        <v>224</v>
      </c>
      <c r="AD46">
        <v>222</v>
      </c>
      <c r="AE46">
        <v>814</v>
      </c>
      <c r="AF46" s="15">
        <f>AVERAGE(AA46:AD46)</f>
        <v>203.5</v>
      </c>
      <c r="AG46">
        <v>2748</v>
      </c>
      <c r="AH46" s="15">
        <f>AVERAGE(C46:G46,N46:R46,AA46:AD46)</f>
        <v>196.28571428571428</v>
      </c>
      <c r="AI46" s="3">
        <v>3</v>
      </c>
      <c r="AJ46" s="3">
        <v>1</v>
      </c>
      <c r="AM46" s="25">
        <v>700</v>
      </c>
      <c r="AN46" s="1" t="s">
        <v>34</v>
      </c>
      <c r="AP46">
        <v>170</v>
      </c>
      <c r="AQ46">
        <v>157</v>
      </c>
      <c r="AR46">
        <v>199</v>
      </c>
      <c r="AS46">
        <v>196</v>
      </c>
      <c r="AT46">
        <v>722</v>
      </c>
      <c r="AU46" s="13">
        <f>AVERAGE(AP46:AS46)</f>
        <v>180.5</v>
      </c>
      <c r="AV46">
        <v>3530</v>
      </c>
      <c r="AW46" s="15">
        <f>AVERAGE(C46:G46,N46:R46,AA46:AD46,AP46:AS46)</f>
        <v>192.77777777777777</v>
      </c>
      <c r="AX46" s="3">
        <v>2</v>
      </c>
      <c r="AY46" s="3">
        <v>2</v>
      </c>
    </row>
    <row r="47" spans="1:53" x14ac:dyDescent="0.25">
      <c r="A47" s="8"/>
      <c r="B47" s="13" t="s">
        <v>35</v>
      </c>
      <c r="C47">
        <v>235</v>
      </c>
      <c r="D47">
        <v>225</v>
      </c>
      <c r="E47">
        <v>257</v>
      </c>
      <c r="F47">
        <v>201</v>
      </c>
      <c r="G47">
        <v>214</v>
      </c>
      <c r="H47">
        <v>1132</v>
      </c>
      <c r="I47" s="15">
        <f t="shared" si="14"/>
        <v>226.4</v>
      </c>
      <c r="K47" s="8"/>
      <c r="L47" s="2" t="s">
        <v>35</v>
      </c>
      <c r="M47" s="2"/>
      <c r="N47">
        <v>223</v>
      </c>
      <c r="O47">
        <v>231</v>
      </c>
      <c r="P47">
        <v>215</v>
      </c>
      <c r="Q47">
        <v>194</v>
      </c>
      <c r="R47">
        <v>245</v>
      </c>
      <c r="S47">
        <v>1108</v>
      </c>
      <c r="T47" s="15">
        <f t="shared" si="15"/>
        <v>221.6</v>
      </c>
      <c r="U47">
        <v>2240</v>
      </c>
      <c r="V47" s="15">
        <f>AVERAGE(C47:G47,N47:R47)</f>
        <v>224</v>
      </c>
      <c r="Y47" s="1" t="s">
        <v>35</v>
      </c>
      <c r="Z47"/>
      <c r="AA47">
        <v>239</v>
      </c>
      <c r="AB47">
        <v>162</v>
      </c>
      <c r="AC47">
        <v>244</v>
      </c>
      <c r="AD47">
        <v>193</v>
      </c>
      <c r="AE47">
        <v>838</v>
      </c>
      <c r="AF47" s="15">
        <f>AVERAGE(AA47:AD47)</f>
        <v>209.5</v>
      </c>
      <c r="AG47">
        <v>3078</v>
      </c>
      <c r="AH47" s="15">
        <f>AVERAGE(C47:G47,N47:R47,AA47:AD47)</f>
        <v>219.85714285714286</v>
      </c>
      <c r="AI47" s="3">
        <v>2</v>
      </c>
      <c r="AJ47" s="3">
        <v>2</v>
      </c>
      <c r="AN47" s="1" t="s">
        <v>35</v>
      </c>
      <c r="AP47">
        <v>204</v>
      </c>
      <c r="AQ47">
        <v>195</v>
      </c>
      <c r="AR47">
        <v>215</v>
      </c>
      <c r="AS47">
        <v>209</v>
      </c>
      <c r="AT47">
        <v>823</v>
      </c>
      <c r="AU47" s="13">
        <f>AVERAGE(AP47:AS47)</f>
        <v>205.75</v>
      </c>
      <c r="AV47">
        <v>3941</v>
      </c>
      <c r="AW47" s="15">
        <f>AVERAGE(C47:G47,N47:R47,AA47:AD47,AP47:AS47)</f>
        <v>216.72222222222223</v>
      </c>
      <c r="AX47" s="3">
        <v>2</v>
      </c>
      <c r="AY47" s="3">
        <v>2</v>
      </c>
    </row>
    <row r="48" spans="1:53" x14ac:dyDescent="0.25">
      <c r="A48" s="8"/>
      <c r="B48" s="13"/>
      <c r="C48" s="13"/>
      <c r="D48" s="13"/>
      <c r="E48" s="13"/>
      <c r="F48" s="13"/>
      <c r="G48" s="13"/>
      <c r="H48" s="13"/>
      <c r="J48" s="13"/>
      <c r="K48" s="8"/>
      <c r="L48" s="2"/>
      <c r="M48" s="2"/>
      <c r="N48"/>
      <c r="O48"/>
      <c r="P48"/>
      <c r="Q48"/>
      <c r="R48"/>
      <c r="S48"/>
      <c r="U48"/>
      <c r="V48" s="13"/>
      <c r="Z48" t="s">
        <v>14</v>
      </c>
      <c r="AA48">
        <v>60</v>
      </c>
      <c r="AB48">
        <v>20</v>
      </c>
      <c r="AC48">
        <v>80</v>
      </c>
      <c r="AD48">
        <v>20</v>
      </c>
      <c r="AE48">
        <v>180</v>
      </c>
      <c r="AF48" s="13"/>
      <c r="AG48">
        <v>180</v>
      </c>
      <c r="AH48" s="13"/>
      <c r="AI48" s="3">
        <v>2</v>
      </c>
      <c r="AJ48" s="3">
        <v>2</v>
      </c>
      <c r="AO48" t="s">
        <v>14</v>
      </c>
      <c r="AP48">
        <v>100</v>
      </c>
      <c r="AQ48">
        <v>0</v>
      </c>
      <c r="AR48">
        <v>80</v>
      </c>
      <c r="AS48">
        <v>20</v>
      </c>
      <c r="AT48">
        <v>200</v>
      </c>
      <c r="AU48" s="13"/>
      <c r="AV48">
        <v>200</v>
      </c>
      <c r="AW48" s="13"/>
    </row>
    <row r="49" spans="1:53" x14ac:dyDescent="0.25">
      <c r="A49" s="8"/>
      <c r="B49" s="13"/>
      <c r="C49">
        <v>416</v>
      </c>
      <c r="D49">
        <v>410</v>
      </c>
      <c r="E49">
        <v>475</v>
      </c>
      <c r="F49">
        <v>388</v>
      </c>
      <c r="G49">
        <v>380</v>
      </c>
      <c r="H49">
        <v>2069</v>
      </c>
      <c r="I49" s="15">
        <f>AVERAGE(C49:G49)</f>
        <v>413.8</v>
      </c>
      <c r="K49" s="8"/>
      <c r="L49" s="2"/>
      <c r="M49" s="2" t="s">
        <v>10</v>
      </c>
      <c r="N49">
        <v>382</v>
      </c>
      <c r="O49">
        <v>437</v>
      </c>
      <c r="P49">
        <v>448</v>
      </c>
      <c r="Q49">
        <v>406</v>
      </c>
      <c r="R49">
        <v>432</v>
      </c>
      <c r="S49">
        <v>2105</v>
      </c>
      <c r="T49" s="15">
        <f>AVERAGE(N49:R49)</f>
        <v>421</v>
      </c>
      <c r="U49">
        <v>4174</v>
      </c>
      <c r="V49" s="15">
        <f>AVERAGE(C49:G49,N49:R49)</f>
        <v>417.4</v>
      </c>
      <c r="Z49" t="s">
        <v>10</v>
      </c>
      <c r="AA49">
        <v>487</v>
      </c>
      <c r="AB49">
        <v>362</v>
      </c>
      <c r="AC49">
        <v>548</v>
      </c>
      <c r="AD49">
        <v>435</v>
      </c>
      <c r="AE49">
        <v>1832</v>
      </c>
      <c r="AF49" s="15">
        <f>AVERAGE(AA49:AD49)</f>
        <v>458</v>
      </c>
      <c r="AG49">
        <v>6006</v>
      </c>
      <c r="AH49" s="15">
        <f>AVERAGE(C49:G49,N49:R49,AA49:AD49)</f>
        <v>429</v>
      </c>
      <c r="AO49" t="s">
        <v>10</v>
      </c>
      <c r="AP49">
        <v>474</v>
      </c>
      <c r="AQ49">
        <v>352</v>
      </c>
      <c r="AR49">
        <v>494</v>
      </c>
      <c r="AS49">
        <v>425</v>
      </c>
      <c r="AT49">
        <v>1745</v>
      </c>
      <c r="AU49" s="13">
        <f>AVERAGE(AP49:AS49)</f>
        <v>436.25</v>
      </c>
      <c r="AV49">
        <v>7671</v>
      </c>
      <c r="AW49" s="15">
        <f>AVERAGE(C49:G49,N49:R49,AA49:AD49,AP49:AS49)</f>
        <v>430.61111111111109</v>
      </c>
      <c r="AX49" s="3">
        <v>1</v>
      </c>
      <c r="AY49" s="3">
        <v>3</v>
      </c>
      <c r="BA49" s="19">
        <f>AV49-8002</f>
        <v>-331</v>
      </c>
    </row>
    <row r="51" spans="1:53" s="6" customFormat="1" x14ac:dyDescent="0.25">
      <c r="A51" s="8">
        <v>12</v>
      </c>
      <c r="B51" s="6" t="s">
        <v>184</v>
      </c>
      <c r="I51" s="14"/>
      <c r="K51" s="8">
        <v>10</v>
      </c>
      <c r="L51" s="6" t="s">
        <v>184</v>
      </c>
      <c r="M51" s="11"/>
      <c r="T51" s="14"/>
      <c r="W51" s="8"/>
      <c r="X51" s="8">
        <v>9</v>
      </c>
      <c r="Y51" s="6" t="s">
        <v>184</v>
      </c>
      <c r="Z51" s="7"/>
      <c r="AA51" s="7"/>
      <c r="AB51" s="7"/>
      <c r="AC51" s="7"/>
      <c r="AD51" s="7"/>
      <c r="AE51" s="7"/>
      <c r="AF51" s="7"/>
      <c r="AG51" s="7"/>
      <c r="AH51" s="7"/>
      <c r="AI51" s="8"/>
      <c r="AJ51" s="8"/>
      <c r="AK51" s="8"/>
      <c r="AL51" s="7"/>
      <c r="AM51" s="8">
        <v>9</v>
      </c>
      <c r="AN51" s="6" t="s">
        <v>184</v>
      </c>
      <c r="AX51" s="8"/>
      <c r="AY51" s="8"/>
      <c r="AZ51" s="8"/>
      <c r="BA51" s="8"/>
    </row>
    <row r="52" spans="1:53" x14ac:dyDescent="0.25">
      <c r="A52" s="8"/>
      <c r="B52" s="13" t="s">
        <v>36</v>
      </c>
      <c r="C52">
        <v>209</v>
      </c>
      <c r="D52">
        <v>217</v>
      </c>
      <c r="E52">
        <v>175</v>
      </c>
      <c r="F52">
        <v>211</v>
      </c>
      <c r="G52">
        <v>222</v>
      </c>
      <c r="H52">
        <v>1034</v>
      </c>
      <c r="I52" s="15">
        <f t="shared" ref="I52:I53" si="16">AVERAGE(C52:G52)</f>
        <v>206.8</v>
      </c>
      <c r="K52" s="8"/>
      <c r="L52" s="2" t="s">
        <v>36</v>
      </c>
      <c r="M52" s="2"/>
      <c r="N52">
        <v>163</v>
      </c>
      <c r="O52">
        <v>230</v>
      </c>
      <c r="P52">
        <v>179</v>
      </c>
      <c r="Q52">
        <v>192</v>
      </c>
      <c r="R52">
        <v>210</v>
      </c>
      <c r="S52">
        <v>974</v>
      </c>
      <c r="T52" s="15">
        <f t="shared" ref="T52:T53" si="17">AVERAGE(N52:R52)</f>
        <v>194.8</v>
      </c>
      <c r="U52">
        <v>2008</v>
      </c>
      <c r="V52" s="15">
        <f>AVERAGE(C52:G52,N52:R52)</f>
        <v>200.8</v>
      </c>
      <c r="Y52" s="1" t="s">
        <v>36</v>
      </c>
      <c r="Z52"/>
      <c r="AA52">
        <v>225</v>
      </c>
      <c r="AB52">
        <v>195</v>
      </c>
      <c r="AC52">
        <v>213</v>
      </c>
      <c r="AD52">
        <v>204</v>
      </c>
      <c r="AE52">
        <v>837</v>
      </c>
      <c r="AF52" s="15">
        <f>AVERAGE(AA52:AD52)</f>
        <v>209.25</v>
      </c>
      <c r="AG52">
        <v>2845</v>
      </c>
      <c r="AH52" s="15">
        <f>AVERAGE(C52:G52,N52:R52,AA52:AD52)</f>
        <v>203.21428571428572</v>
      </c>
      <c r="AI52" s="3">
        <v>3</v>
      </c>
      <c r="AJ52" s="3">
        <v>1</v>
      </c>
      <c r="AM52" s="25">
        <v>650</v>
      </c>
      <c r="AN52" s="1" t="s">
        <v>36</v>
      </c>
      <c r="AP52">
        <v>198</v>
      </c>
      <c r="AQ52">
        <v>226</v>
      </c>
      <c r="AR52">
        <v>177</v>
      </c>
      <c r="AS52">
        <v>207</v>
      </c>
      <c r="AT52">
        <v>808</v>
      </c>
      <c r="AU52" s="13">
        <f>AVERAGE(AP52:AS52)</f>
        <v>202</v>
      </c>
      <c r="AV52">
        <v>3713</v>
      </c>
      <c r="AW52" s="15">
        <f>AVERAGE(C52:G52,N52:R52,AA52:AD52,AP52:AS52)</f>
        <v>202.94444444444446</v>
      </c>
      <c r="AX52" s="3">
        <v>1</v>
      </c>
      <c r="AY52" s="3">
        <v>3</v>
      </c>
    </row>
    <row r="53" spans="1:53" x14ac:dyDescent="0.25">
      <c r="A53" s="8"/>
      <c r="B53" s="13" t="s">
        <v>37</v>
      </c>
      <c r="C53">
        <v>164</v>
      </c>
      <c r="D53">
        <v>189</v>
      </c>
      <c r="E53">
        <v>187</v>
      </c>
      <c r="F53">
        <v>164</v>
      </c>
      <c r="G53">
        <v>232</v>
      </c>
      <c r="H53">
        <v>936</v>
      </c>
      <c r="I53" s="15">
        <f t="shared" si="16"/>
        <v>187.2</v>
      </c>
      <c r="K53" s="8"/>
      <c r="L53" s="2" t="s">
        <v>37</v>
      </c>
      <c r="M53" s="2"/>
      <c r="N53">
        <v>215</v>
      </c>
      <c r="O53">
        <v>256</v>
      </c>
      <c r="P53">
        <v>182</v>
      </c>
      <c r="Q53">
        <v>235</v>
      </c>
      <c r="R53">
        <v>198</v>
      </c>
      <c r="S53">
        <v>1086</v>
      </c>
      <c r="T53" s="15">
        <f t="shared" si="17"/>
        <v>217.2</v>
      </c>
      <c r="U53">
        <v>2022</v>
      </c>
      <c r="V53" s="15">
        <f>AVERAGE(C53:G53,N53:R53)</f>
        <v>202.2</v>
      </c>
      <c r="Y53" s="1" t="s">
        <v>37</v>
      </c>
      <c r="Z53"/>
      <c r="AA53">
        <v>202</v>
      </c>
      <c r="AB53">
        <v>171</v>
      </c>
      <c r="AC53">
        <v>255</v>
      </c>
      <c r="AD53">
        <v>167</v>
      </c>
      <c r="AE53">
        <v>795</v>
      </c>
      <c r="AF53" s="15">
        <f>AVERAGE(AA53:AD53)</f>
        <v>198.75</v>
      </c>
      <c r="AG53">
        <v>2817</v>
      </c>
      <c r="AH53" s="15">
        <f>AVERAGE(C53:G53,N53:R53,AA53:AD53)</f>
        <v>201.21428571428572</v>
      </c>
      <c r="AI53" s="3">
        <v>2</v>
      </c>
      <c r="AJ53" s="3">
        <v>2</v>
      </c>
      <c r="AN53" s="1" t="s">
        <v>37</v>
      </c>
      <c r="AP53">
        <v>217</v>
      </c>
      <c r="AQ53">
        <v>179</v>
      </c>
      <c r="AR53">
        <v>205</v>
      </c>
      <c r="AS53">
        <v>258</v>
      </c>
      <c r="AT53">
        <v>859</v>
      </c>
      <c r="AU53" s="13">
        <f>AVERAGE(AP53:AS53)</f>
        <v>214.75</v>
      </c>
      <c r="AV53">
        <v>3716</v>
      </c>
      <c r="AW53" s="15">
        <f>AVERAGE(C53:G53,N53:R53,AA53:AD53,AP53:AS53)</f>
        <v>204.22222222222223</v>
      </c>
      <c r="AX53" s="3">
        <v>2</v>
      </c>
      <c r="AY53" s="3">
        <v>2</v>
      </c>
    </row>
    <row r="54" spans="1:53" x14ac:dyDescent="0.25">
      <c r="A54" s="8"/>
      <c r="B54" s="13"/>
      <c r="K54" s="8"/>
      <c r="L54" s="2"/>
      <c r="M54" s="2"/>
      <c r="N54"/>
      <c r="O54"/>
      <c r="P54"/>
      <c r="Q54"/>
      <c r="R54"/>
      <c r="S54"/>
      <c r="U54"/>
      <c r="V54" s="13"/>
      <c r="Z54" t="s">
        <v>14</v>
      </c>
      <c r="AA54">
        <v>80</v>
      </c>
      <c r="AB54">
        <v>20</v>
      </c>
      <c r="AC54">
        <v>80</v>
      </c>
      <c r="AD54">
        <v>0</v>
      </c>
      <c r="AE54">
        <v>180</v>
      </c>
      <c r="AF54" s="13"/>
      <c r="AG54">
        <v>180</v>
      </c>
      <c r="AH54" s="13"/>
      <c r="AI54" s="3">
        <v>2</v>
      </c>
      <c r="AJ54" s="3">
        <v>2</v>
      </c>
      <c r="AO54" t="s">
        <v>14</v>
      </c>
      <c r="AP54">
        <v>160</v>
      </c>
      <c r="AQ54">
        <v>0</v>
      </c>
      <c r="AR54">
        <v>0</v>
      </c>
      <c r="AS54">
        <v>60</v>
      </c>
      <c r="AT54">
        <v>220</v>
      </c>
      <c r="AU54" s="13"/>
      <c r="AV54">
        <v>220</v>
      </c>
      <c r="AW54" s="13"/>
    </row>
    <row r="55" spans="1:53" x14ac:dyDescent="0.25">
      <c r="C55">
        <v>373</v>
      </c>
      <c r="D55">
        <v>406</v>
      </c>
      <c r="E55">
        <v>362</v>
      </c>
      <c r="F55">
        <v>375</v>
      </c>
      <c r="G55">
        <v>454</v>
      </c>
      <c r="H55">
        <v>1970</v>
      </c>
      <c r="I55" s="15">
        <f>AVERAGE(C55:G55)</f>
        <v>394</v>
      </c>
      <c r="K55" s="8"/>
      <c r="L55" s="2"/>
      <c r="M55" s="2" t="s">
        <v>10</v>
      </c>
      <c r="N55">
        <v>378</v>
      </c>
      <c r="O55">
        <v>486</v>
      </c>
      <c r="P55">
        <v>361</v>
      </c>
      <c r="Q55">
        <v>427</v>
      </c>
      <c r="R55">
        <v>408</v>
      </c>
      <c r="S55">
        <v>2060</v>
      </c>
      <c r="T55" s="15">
        <f>AVERAGE(N55:R55)</f>
        <v>412</v>
      </c>
      <c r="U55">
        <v>4030</v>
      </c>
      <c r="V55" s="15">
        <f>AVERAGE(C55:G55,N55:R55)</f>
        <v>403</v>
      </c>
      <c r="Z55" t="s">
        <v>10</v>
      </c>
      <c r="AA55">
        <v>507</v>
      </c>
      <c r="AB55">
        <v>386</v>
      </c>
      <c r="AC55">
        <v>548</v>
      </c>
      <c r="AD55">
        <v>371</v>
      </c>
      <c r="AE55">
        <v>1812</v>
      </c>
      <c r="AF55" s="15">
        <f>AVERAGE(AA55:AD55)</f>
        <v>453</v>
      </c>
      <c r="AG55">
        <v>5842</v>
      </c>
      <c r="AH55" s="15">
        <f>AVERAGE(C55:G55,N55:R55,AA55:AD55)</f>
        <v>417.28571428571428</v>
      </c>
      <c r="AO55" t="s">
        <v>10</v>
      </c>
      <c r="AP55">
        <v>575</v>
      </c>
      <c r="AQ55">
        <v>405</v>
      </c>
      <c r="AR55">
        <v>382</v>
      </c>
      <c r="AS55">
        <v>525</v>
      </c>
      <c r="AT55">
        <v>1887</v>
      </c>
      <c r="AU55" s="13">
        <f>AVERAGE(AP55:AS55)</f>
        <v>471.75</v>
      </c>
      <c r="AV55">
        <v>7649</v>
      </c>
      <c r="AW55" s="15">
        <f>AVERAGE(C55:G55,N55:R55,AA55:AD55,AP55:AS55)</f>
        <v>429.38888888888891</v>
      </c>
      <c r="AX55" s="3">
        <v>2</v>
      </c>
      <c r="AY55" s="3">
        <v>2</v>
      </c>
      <c r="BA55" s="19">
        <f>AV55-8002</f>
        <v>-353</v>
      </c>
    </row>
    <row r="56" spans="1:53" x14ac:dyDescent="0.25">
      <c r="AF56" s="13"/>
      <c r="AH56" s="13"/>
    </row>
    <row r="57" spans="1:53" s="6" customFormat="1" x14ac:dyDescent="0.25">
      <c r="A57" s="8">
        <v>8</v>
      </c>
      <c r="B57" s="6" t="s">
        <v>38</v>
      </c>
      <c r="I57" s="14"/>
      <c r="K57" s="8">
        <v>8</v>
      </c>
      <c r="L57" s="11" t="s">
        <v>38</v>
      </c>
      <c r="M57" s="11"/>
      <c r="T57" s="14"/>
      <c r="W57" s="8"/>
      <c r="X57" s="8">
        <v>7</v>
      </c>
      <c r="Y57" s="7" t="s">
        <v>38</v>
      </c>
      <c r="Z57" s="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7"/>
      <c r="AM57" s="8">
        <v>10</v>
      </c>
      <c r="AN57" s="7" t="s">
        <v>38</v>
      </c>
      <c r="AX57" s="8"/>
      <c r="AY57" s="8"/>
      <c r="AZ57" s="8"/>
      <c r="BA57" s="8"/>
    </row>
    <row r="58" spans="1:53" x14ac:dyDescent="0.25">
      <c r="A58" s="8"/>
      <c r="B58" s="13" t="s">
        <v>39</v>
      </c>
      <c r="C58">
        <v>200</v>
      </c>
      <c r="D58">
        <v>168</v>
      </c>
      <c r="E58">
        <v>171</v>
      </c>
      <c r="F58">
        <v>137</v>
      </c>
      <c r="G58">
        <v>216</v>
      </c>
      <c r="H58">
        <v>892</v>
      </c>
      <c r="I58" s="15">
        <f t="shared" ref="I58:I59" si="18">AVERAGE(C58:G58)</f>
        <v>178.4</v>
      </c>
      <c r="K58" s="8"/>
      <c r="L58" s="2" t="s">
        <v>39</v>
      </c>
      <c r="M58" s="2"/>
      <c r="N58">
        <v>167</v>
      </c>
      <c r="O58">
        <v>226</v>
      </c>
      <c r="P58">
        <v>224</v>
      </c>
      <c r="Q58">
        <v>162</v>
      </c>
      <c r="R58">
        <v>224</v>
      </c>
      <c r="S58">
        <v>1003</v>
      </c>
      <c r="T58" s="15">
        <f t="shared" ref="T58:T59" si="19">AVERAGE(N58:R58)</f>
        <v>200.6</v>
      </c>
      <c r="U58">
        <v>1895</v>
      </c>
      <c r="V58" s="15">
        <f>AVERAGE(C58:G58,N58:R58)</f>
        <v>189.5</v>
      </c>
      <c r="Y58" s="1" t="s">
        <v>39</v>
      </c>
      <c r="Z58"/>
      <c r="AA58">
        <v>178</v>
      </c>
      <c r="AB58">
        <v>258</v>
      </c>
      <c r="AC58">
        <v>183</v>
      </c>
      <c r="AD58">
        <v>195</v>
      </c>
      <c r="AE58">
        <v>814</v>
      </c>
      <c r="AF58" s="15">
        <f>AVERAGE(AA58:AD58)</f>
        <v>203.5</v>
      </c>
      <c r="AG58">
        <v>2709</v>
      </c>
      <c r="AH58" s="15">
        <f>AVERAGE(C58:G58,N58:R58,AA58:AD58)</f>
        <v>193.5</v>
      </c>
      <c r="AI58" s="3">
        <v>2</v>
      </c>
      <c r="AJ58" s="3">
        <v>1</v>
      </c>
      <c r="AK58" s="3">
        <v>1</v>
      </c>
      <c r="AM58" s="25">
        <v>600</v>
      </c>
      <c r="AN58" s="1" t="s">
        <v>39</v>
      </c>
      <c r="AP58">
        <v>150</v>
      </c>
      <c r="AQ58">
        <v>225</v>
      </c>
      <c r="AR58">
        <v>192</v>
      </c>
      <c r="AS58">
        <v>241</v>
      </c>
      <c r="AT58">
        <v>808</v>
      </c>
      <c r="AU58" s="13">
        <f>AVERAGE(AP58:AS58)</f>
        <v>202</v>
      </c>
      <c r="AV58">
        <v>3567</v>
      </c>
      <c r="AW58" s="15">
        <f>AVERAGE(C58:G58,N58:R58,AA58:AD58,AP58:AS58)</f>
        <v>195.38888888888889</v>
      </c>
      <c r="AX58" s="3">
        <v>2</v>
      </c>
      <c r="AY58" s="3">
        <v>2</v>
      </c>
    </row>
    <row r="59" spans="1:53" x14ac:dyDescent="0.25">
      <c r="A59" s="8"/>
      <c r="B59" s="13" t="s">
        <v>40</v>
      </c>
      <c r="C59">
        <v>249</v>
      </c>
      <c r="D59">
        <v>216</v>
      </c>
      <c r="E59">
        <v>229</v>
      </c>
      <c r="F59">
        <v>168</v>
      </c>
      <c r="G59">
        <v>240</v>
      </c>
      <c r="H59">
        <v>1102</v>
      </c>
      <c r="I59" s="15">
        <f t="shared" si="18"/>
        <v>220.4</v>
      </c>
      <c r="K59" s="8"/>
      <c r="L59" s="2" t="s">
        <v>40</v>
      </c>
      <c r="M59" s="2"/>
      <c r="N59">
        <v>236</v>
      </c>
      <c r="O59">
        <v>213</v>
      </c>
      <c r="P59">
        <v>192</v>
      </c>
      <c r="Q59">
        <v>212</v>
      </c>
      <c r="R59">
        <v>193</v>
      </c>
      <c r="S59">
        <v>1046</v>
      </c>
      <c r="T59" s="15">
        <f t="shared" si="19"/>
        <v>209.2</v>
      </c>
      <c r="U59">
        <v>2148</v>
      </c>
      <c r="V59" s="15">
        <f>AVERAGE(C59:G59,N59:R59)</f>
        <v>214.8</v>
      </c>
      <c r="Y59" s="1" t="s">
        <v>40</v>
      </c>
      <c r="Z59"/>
      <c r="AA59">
        <v>208</v>
      </c>
      <c r="AB59">
        <v>221</v>
      </c>
      <c r="AC59">
        <v>192</v>
      </c>
      <c r="AD59">
        <v>227</v>
      </c>
      <c r="AE59">
        <v>848</v>
      </c>
      <c r="AF59" s="15">
        <f>AVERAGE(AA59:AD59)</f>
        <v>212</v>
      </c>
      <c r="AG59">
        <v>2996</v>
      </c>
      <c r="AH59" s="15">
        <f>AVERAGE(C59:G59,N59:R59,AA59:AD59)</f>
        <v>214</v>
      </c>
      <c r="AI59" s="3">
        <v>3</v>
      </c>
      <c r="AJ59" s="3">
        <v>1</v>
      </c>
      <c r="AN59" s="1" t="s">
        <v>40</v>
      </c>
      <c r="AP59">
        <v>175</v>
      </c>
      <c r="AQ59">
        <v>221</v>
      </c>
      <c r="AR59">
        <v>196</v>
      </c>
      <c r="AS59">
        <v>178</v>
      </c>
      <c r="AT59">
        <v>770</v>
      </c>
      <c r="AU59" s="13">
        <f>AVERAGE(AP59:AS59)</f>
        <v>192.5</v>
      </c>
      <c r="AV59">
        <v>3826</v>
      </c>
      <c r="AW59" s="15">
        <f>AVERAGE(C59:G59,N59:R59,AA59:AD59,AP59:AS59)</f>
        <v>209.22222222222223</v>
      </c>
      <c r="AX59" s="3">
        <v>0</v>
      </c>
      <c r="AY59" s="3">
        <v>4</v>
      </c>
    </row>
    <row r="60" spans="1:53" x14ac:dyDescent="0.25">
      <c r="A60" s="8"/>
      <c r="B60" s="13"/>
      <c r="C60" s="13"/>
      <c r="D60" s="13"/>
      <c r="E60" s="13"/>
      <c r="F60" s="13"/>
      <c r="G60" s="13"/>
      <c r="H60" s="13"/>
      <c r="J60" s="13"/>
      <c r="K60" s="8"/>
      <c r="L60" s="2"/>
      <c r="M60" s="2"/>
      <c r="N60"/>
      <c r="O60"/>
      <c r="P60"/>
      <c r="Q60"/>
      <c r="R60"/>
      <c r="S60"/>
      <c r="U60"/>
      <c r="V60" s="13"/>
      <c r="Z60" t="s">
        <v>14</v>
      </c>
      <c r="AA60">
        <v>20</v>
      </c>
      <c r="AB60">
        <v>80</v>
      </c>
      <c r="AC60">
        <v>20</v>
      </c>
      <c r="AD60">
        <v>70</v>
      </c>
      <c r="AE60">
        <v>190</v>
      </c>
      <c r="AF60" s="13"/>
      <c r="AG60">
        <v>190</v>
      </c>
      <c r="AH60" s="13"/>
      <c r="AI60" s="3">
        <v>2</v>
      </c>
      <c r="AJ60" s="3">
        <v>2</v>
      </c>
      <c r="AO60" t="s">
        <v>14</v>
      </c>
      <c r="AP60">
        <v>80</v>
      </c>
      <c r="AQ60">
        <v>60</v>
      </c>
      <c r="AR60">
        <v>0</v>
      </c>
      <c r="AS60">
        <v>20</v>
      </c>
      <c r="AT60">
        <v>160</v>
      </c>
      <c r="AU60" s="13"/>
      <c r="AV60">
        <v>160</v>
      </c>
    </row>
    <row r="61" spans="1:53" x14ac:dyDescent="0.25">
      <c r="A61" s="8"/>
      <c r="B61" s="13"/>
      <c r="C61">
        <v>449</v>
      </c>
      <c r="D61">
        <v>384</v>
      </c>
      <c r="E61">
        <v>400</v>
      </c>
      <c r="F61">
        <v>305</v>
      </c>
      <c r="G61">
        <v>456</v>
      </c>
      <c r="H61">
        <v>1994</v>
      </c>
      <c r="I61" s="15">
        <f>AVERAGE(C61:G61)</f>
        <v>398.8</v>
      </c>
      <c r="K61" s="8"/>
      <c r="L61" s="2"/>
      <c r="M61" s="2" t="s">
        <v>10</v>
      </c>
      <c r="N61">
        <v>403</v>
      </c>
      <c r="O61">
        <v>439</v>
      </c>
      <c r="P61">
        <v>416</v>
      </c>
      <c r="Q61">
        <v>374</v>
      </c>
      <c r="R61">
        <v>417</v>
      </c>
      <c r="S61">
        <v>2049</v>
      </c>
      <c r="T61" s="15">
        <f>AVERAGE(N61:R61)</f>
        <v>409.8</v>
      </c>
      <c r="U61">
        <v>4043</v>
      </c>
      <c r="V61" s="15">
        <f>AVERAGE(C61:G61,N61:R61)</f>
        <v>404.3</v>
      </c>
      <c r="Z61" t="s">
        <v>10</v>
      </c>
      <c r="AA61">
        <v>406</v>
      </c>
      <c r="AB61">
        <v>559</v>
      </c>
      <c r="AC61">
        <v>395</v>
      </c>
      <c r="AD61">
        <v>492</v>
      </c>
      <c r="AE61">
        <v>1852</v>
      </c>
      <c r="AF61" s="15">
        <f>AVERAGE(AA61:AD61)</f>
        <v>463</v>
      </c>
      <c r="AG61">
        <v>5895</v>
      </c>
      <c r="AH61" s="15">
        <f>AVERAGE(C61:G61,N61:R61,AA61:AD61)</f>
        <v>421.07142857142856</v>
      </c>
      <c r="AO61" t="s">
        <v>10</v>
      </c>
      <c r="AP61">
        <v>405</v>
      </c>
      <c r="AQ61">
        <v>506</v>
      </c>
      <c r="AR61">
        <v>388</v>
      </c>
      <c r="AS61">
        <v>439</v>
      </c>
      <c r="AT61">
        <v>1738</v>
      </c>
      <c r="AU61" s="13">
        <f>AVERAGE(AP61:AS61)</f>
        <v>434.5</v>
      </c>
      <c r="AV61">
        <v>7553</v>
      </c>
      <c r="AW61" s="15">
        <f>AVERAGE(C61:G61,N61:R61,AA61:AD61,AP61:AS61)</f>
        <v>424.05555555555554</v>
      </c>
      <c r="AX61" s="3">
        <v>1</v>
      </c>
      <c r="AY61" s="3">
        <v>3</v>
      </c>
      <c r="BA61" s="19">
        <f>AV61-8002</f>
        <v>-449</v>
      </c>
    </row>
    <row r="62" spans="1:53" ht="15.75" thickBot="1" x14ac:dyDescent="0.3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/>
      <c r="AJ62" s="5"/>
      <c r="AK62" s="5"/>
    </row>
    <row r="63" spans="1:53" s="6" customFormat="1" x14ac:dyDescent="0.25">
      <c r="A63" s="8">
        <v>7</v>
      </c>
      <c r="B63" s="6" t="s">
        <v>45</v>
      </c>
      <c r="I63" s="14"/>
      <c r="K63" s="8">
        <v>11</v>
      </c>
      <c r="L63" s="11" t="s">
        <v>45</v>
      </c>
      <c r="M63" s="11"/>
      <c r="T63" s="14"/>
      <c r="V63" s="8"/>
      <c r="W63" s="8"/>
      <c r="X63" s="8">
        <v>11</v>
      </c>
      <c r="Y63" s="6" t="s">
        <v>45</v>
      </c>
      <c r="AI63" s="8"/>
      <c r="AJ63" s="8"/>
      <c r="AK63" s="8"/>
      <c r="AL63" s="7"/>
      <c r="AM63" s="8"/>
      <c r="AN63" s="7"/>
      <c r="AX63" s="8"/>
      <c r="AY63" s="8"/>
      <c r="AZ63" s="8"/>
      <c r="BA63" s="8"/>
    </row>
    <row r="64" spans="1:53" x14ac:dyDescent="0.25">
      <c r="A64" s="8"/>
      <c r="B64" s="13" t="s">
        <v>46</v>
      </c>
      <c r="C64">
        <v>207</v>
      </c>
      <c r="D64">
        <v>188</v>
      </c>
      <c r="E64">
        <v>213</v>
      </c>
      <c r="F64">
        <v>207</v>
      </c>
      <c r="G64">
        <v>177</v>
      </c>
      <c r="H64">
        <v>992</v>
      </c>
      <c r="I64" s="15">
        <f t="shared" ref="I64:I65" si="20">AVERAGE(C64:G64)</f>
        <v>198.4</v>
      </c>
      <c r="K64" s="8"/>
      <c r="L64" s="2" t="s">
        <v>46</v>
      </c>
      <c r="M64" s="2"/>
      <c r="N64">
        <v>139</v>
      </c>
      <c r="O64">
        <v>210</v>
      </c>
      <c r="P64">
        <v>182</v>
      </c>
      <c r="Q64">
        <v>187</v>
      </c>
      <c r="R64">
        <v>206</v>
      </c>
      <c r="S64">
        <v>924</v>
      </c>
      <c r="T64" s="15">
        <f t="shared" ref="T64:T65" si="21">AVERAGE(N64:R64)</f>
        <v>184.8</v>
      </c>
      <c r="U64">
        <v>1916</v>
      </c>
      <c r="V64" s="15">
        <f>AVERAGE(C64:G64,N64:R64)</f>
        <v>191.6</v>
      </c>
      <c r="Y64" t="s">
        <v>46</v>
      </c>
      <c r="Z64"/>
      <c r="AA64">
        <v>207</v>
      </c>
      <c r="AB64">
        <v>175</v>
      </c>
      <c r="AC64">
        <v>188</v>
      </c>
      <c r="AD64">
        <v>195</v>
      </c>
      <c r="AE64">
        <v>765</v>
      </c>
      <c r="AF64">
        <v>191.3</v>
      </c>
      <c r="AG64">
        <v>2681</v>
      </c>
      <c r="AH64" s="15">
        <f>AVERAGE(C64:G64,N64:R64,AA64:AD64)</f>
        <v>191.5</v>
      </c>
      <c r="AI64" s="20">
        <v>2</v>
      </c>
      <c r="AJ64" s="20">
        <v>1</v>
      </c>
      <c r="AK64" s="20">
        <v>1</v>
      </c>
    </row>
    <row r="65" spans="1:53" x14ac:dyDescent="0.25">
      <c r="A65" s="8"/>
      <c r="B65" s="13" t="s">
        <v>47</v>
      </c>
      <c r="C65">
        <v>206</v>
      </c>
      <c r="D65">
        <v>215</v>
      </c>
      <c r="E65">
        <v>226</v>
      </c>
      <c r="F65">
        <v>168</v>
      </c>
      <c r="G65">
        <v>205</v>
      </c>
      <c r="H65">
        <v>1020</v>
      </c>
      <c r="I65" s="15">
        <f t="shared" si="20"/>
        <v>204</v>
      </c>
      <c r="K65" s="8"/>
      <c r="L65" s="2" t="s">
        <v>47</v>
      </c>
      <c r="M65" s="2"/>
      <c r="N65">
        <v>227</v>
      </c>
      <c r="O65">
        <v>224</v>
      </c>
      <c r="P65">
        <v>235</v>
      </c>
      <c r="Q65">
        <v>193</v>
      </c>
      <c r="R65">
        <v>211</v>
      </c>
      <c r="S65">
        <v>1090</v>
      </c>
      <c r="T65" s="15">
        <f t="shared" si="21"/>
        <v>218</v>
      </c>
      <c r="U65">
        <v>2110</v>
      </c>
      <c r="V65" s="15">
        <f>AVERAGE(C65:G65,N65:R65)</f>
        <v>211</v>
      </c>
      <c r="Y65" t="s">
        <v>47</v>
      </c>
      <c r="Z65"/>
      <c r="AA65">
        <v>188</v>
      </c>
      <c r="AB65">
        <v>257</v>
      </c>
      <c r="AC65">
        <v>202</v>
      </c>
      <c r="AD65">
        <v>192</v>
      </c>
      <c r="AE65">
        <v>839</v>
      </c>
      <c r="AF65">
        <v>209.8</v>
      </c>
      <c r="AG65">
        <v>2949</v>
      </c>
      <c r="AH65" s="15">
        <f>AVERAGE(C65:G65,N65:R65,AA65:AD65)</f>
        <v>210.64285714285714</v>
      </c>
      <c r="AI65" s="20">
        <v>1</v>
      </c>
      <c r="AJ65" s="20">
        <v>3</v>
      </c>
      <c r="AK65" s="21"/>
    </row>
    <row r="66" spans="1:53" x14ac:dyDescent="0.25">
      <c r="A66" s="8"/>
      <c r="B66" s="13"/>
      <c r="C66" s="13"/>
      <c r="D66" s="13"/>
      <c r="E66" s="13"/>
      <c r="F66" s="13"/>
      <c r="G66" s="13"/>
      <c r="H66" s="13"/>
      <c r="J66" s="13"/>
      <c r="K66" s="8"/>
      <c r="L66" s="2"/>
      <c r="M66" s="2"/>
      <c r="N66"/>
      <c r="O66"/>
      <c r="P66"/>
      <c r="Q66"/>
      <c r="R66"/>
      <c r="S66"/>
      <c r="U66"/>
      <c r="V66" s="13"/>
      <c r="Y66"/>
      <c r="Z66" t="s">
        <v>14</v>
      </c>
      <c r="AA66">
        <v>20</v>
      </c>
      <c r="AB66">
        <v>60</v>
      </c>
      <c r="AC66">
        <v>60</v>
      </c>
      <c r="AD66">
        <v>10</v>
      </c>
      <c r="AE66">
        <v>150</v>
      </c>
      <c r="AF66">
        <v>0</v>
      </c>
      <c r="AG66">
        <v>150</v>
      </c>
      <c r="AH66" s="13"/>
      <c r="AI66" s="20">
        <v>2</v>
      </c>
      <c r="AJ66" s="20">
        <v>2</v>
      </c>
      <c r="AK66" s="21"/>
    </row>
    <row r="67" spans="1:53" x14ac:dyDescent="0.25">
      <c r="A67" s="8"/>
      <c r="B67" s="13"/>
      <c r="C67">
        <v>413</v>
      </c>
      <c r="D67">
        <v>403</v>
      </c>
      <c r="E67">
        <v>439</v>
      </c>
      <c r="F67">
        <v>375</v>
      </c>
      <c r="G67">
        <v>382</v>
      </c>
      <c r="H67">
        <v>2012</v>
      </c>
      <c r="I67" s="15">
        <f>AVERAGE(C67:G67)</f>
        <v>402.4</v>
      </c>
      <c r="K67" s="8"/>
      <c r="L67" s="2"/>
      <c r="M67" s="2" t="s">
        <v>10</v>
      </c>
      <c r="N67">
        <v>366</v>
      </c>
      <c r="O67">
        <v>434</v>
      </c>
      <c r="P67">
        <v>417</v>
      </c>
      <c r="Q67">
        <v>380</v>
      </c>
      <c r="R67">
        <v>417</v>
      </c>
      <c r="S67">
        <v>2014</v>
      </c>
      <c r="T67" s="15">
        <f>AVERAGE(N67:R67)</f>
        <v>402.8</v>
      </c>
      <c r="U67">
        <v>4026</v>
      </c>
      <c r="V67" s="15">
        <f>AVERAGE(C67:G67,N67:R67)</f>
        <v>402.6</v>
      </c>
      <c r="Y67"/>
      <c r="Z67" t="s">
        <v>10</v>
      </c>
      <c r="AA67">
        <v>415</v>
      </c>
      <c r="AB67">
        <v>492</v>
      </c>
      <c r="AC67">
        <v>450</v>
      </c>
      <c r="AD67">
        <v>397</v>
      </c>
      <c r="AE67">
        <v>1754</v>
      </c>
      <c r="AF67">
        <v>200.5</v>
      </c>
      <c r="AG67">
        <v>5780</v>
      </c>
      <c r="AH67" s="15">
        <f>AVERAGE(C67:G67,N67:R67,AA67:AD67)</f>
        <v>412.85714285714283</v>
      </c>
      <c r="AI67" s="22"/>
      <c r="AJ67" s="22"/>
      <c r="AK67" s="22"/>
      <c r="AL67" s="10">
        <f>AG67-5788</f>
        <v>-8</v>
      </c>
    </row>
    <row r="68" spans="1:53" x14ac:dyDescent="0.25">
      <c r="Y68"/>
      <c r="Z68"/>
      <c r="AA68"/>
      <c r="AB68"/>
      <c r="AC68"/>
      <c r="AD68"/>
      <c r="AE68"/>
      <c r="AF68"/>
      <c r="AG68"/>
      <c r="AH68" s="13"/>
      <c r="AI68" s="22"/>
      <c r="AJ68" s="22"/>
      <c r="AK68" s="22"/>
    </row>
    <row r="69" spans="1:53" s="6" customFormat="1" x14ac:dyDescent="0.25">
      <c r="A69" s="8">
        <v>28</v>
      </c>
      <c r="B69" s="6" t="s">
        <v>48</v>
      </c>
      <c r="I69" s="14"/>
      <c r="K69" s="8">
        <v>16</v>
      </c>
      <c r="L69" s="11" t="s">
        <v>48</v>
      </c>
      <c r="M69" s="11"/>
      <c r="T69" s="14"/>
      <c r="W69" s="8"/>
      <c r="X69" s="8">
        <v>12</v>
      </c>
      <c r="Y69" s="6" t="s">
        <v>48</v>
      </c>
      <c r="AI69" s="23"/>
      <c r="AJ69" s="23"/>
      <c r="AK69" s="23"/>
      <c r="AL69" s="7"/>
      <c r="AM69" s="8"/>
      <c r="AN69" s="7"/>
      <c r="AX69" s="8"/>
      <c r="AY69" s="8"/>
      <c r="AZ69" s="8"/>
      <c r="BA69" s="8"/>
    </row>
    <row r="70" spans="1:53" x14ac:dyDescent="0.25">
      <c r="A70" s="8"/>
      <c r="B70" s="13" t="s">
        <v>49</v>
      </c>
      <c r="C70">
        <v>162</v>
      </c>
      <c r="D70">
        <v>165</v>
      </c>
      <c r="E70">
        <v>152</v>
      </c>
      <c r="F70">
        <v>182</v>
      </c>
      <c r="G70">
        <v>161</v>
      </c>
      <c r="H70">
        <v>822</v>
      </c>
      <c r="I70" s="15">
        <f t="shared" ref="I70:I71" si="22">AVERAGE(C70:G70)</f>
        <v>164.4</v>
      </c>
      <c r="K70" s="8"/>
      <c r="L70" s="2" t="s">
        <v>49</v>
      </c>
      <c r="M70" s="2"/>
      <c r="N70">
        <v>202</v>
      </c>
      <c r="O70">
        <v>179</v>
      </c>
      <c r="P70">
        <v>212</v>
      </c>
      <c r="Q70">
        <v>187</v>
      </c>
      <c r="R70">
        <v>221</v>
      </c>
      <c r="S70">
        <v>1001</v>
      </c>
      <c r="T70" s="15">
        <f t="shared" ref="T70:T71" si="23">AVERAGE(N70:R70)</f>
        <v>200.2</v>
      </c>
      <c r="U70">
        <v>1823</v>
      </c>
      <c r="V70" s="15">
        <f>AVERAGE(C70:G70,N70:R70)</f>
        <v>182.3</v>
      </c>
      <c r="Y70" t="s">
        <v>49</v>
      </c>
      <c r="Z70"/>
      <c r="AA70">
        <v>207</v>
      </c>
      <c r="AB70">
        <v>218</v>
      </c>
      <c r="AC70">
        <v>185</v>
      </c>
      <c r="AD70">
        <v>178</v>
      </c>
      <c r="AE70">
        <v>788</v>
      </c>
      <c r="AF70">
        <v>197</v>
      </c>
      <c r="AG70">
        <v>2611</v>
      </c>
      <c r="AH70" s="15">
        <f>AVERAGE(C70:G70,N70:R70,AA70:AD70)</f>
        <v>186.5</v>
      </c>
      <c r="AI70" s="20">
        <v>3</v>
      </c>
      <c r="AJ70" s="20">
        <v>1</v>
      </c>
      <c r="AK70" s="22"/>
    </row>
    <row r="71" spans="1:53" x14ac:dyDescent="0.25">
      <c r="A71" s="8"/>
      <c r="B71" s="13" t="s">
        <v>50</v>
      </c>
      <c r="C71">
        <v>191</v>
      </c>
      <c r="D71">
        <v>226</v>
      </c>
      <c r="E71">
        <v>226</v>
      </c>
      <c r="F71">
        <v>214</v>
      </c>
      <c r="G71">
        <v>188</v>
      </c>
      <c r="H71">
        <v>1045</v>
      </c>
      <c r="I71" s="15">
        <f t="shared" si="22"/>
        <v>209</v>
      </c>
      <c r="K71" s="8"/>
      <c r="L71" s="2" t="s">
        <v>50</v>
      </c>
      <c r="M71" s="2"/>
      <c r="N71">
        <v>241</v>
      </c>
      <c r="O71">
        <v>221</v>
      </c>
      <c r="P71">
        <v>182</v>
      </c>
      <c r="Q71">
        <v>215</v>
      </c>
      <c r="R71">
        <v>223</v>
      </c>
      <c r="S71">
        <v>1082</v>
      </c>
      <c r="T71" s="15">
        <f t="shared" si="23"/>
        <v>216.4</v>
      </c>
      <c r="U71">
        <v>2127</v>
      </c>
      <c r="V71" s="15">
        <f>AVERAGE(C71:G71,N71:R71)</f>
        <v>212.7</v>
      </c>
      <c r="Y71" t="s">
        <v>50</v>
      </c>
      <c r="Z71"/>
      <c r="AA71">
        <v>218</v>
      </c>
      <c r="AB71">
        <v>203</v>
      </c>
      <c r="AC71">
        <v>150</v>
      </c>
      <c r="AD71">
        <v>221</v>
      </c>
      <c r="AE71">
        <v>792</v>
      </c>
      <c r="AF71">
        <v>198</v>
      </c>
      <c r="AG71">
        <v>2919</v>
      </c>
      <c r="AH71" s="15">
        <f>AVERAGE(C71:G71,N71:R71,AA71:AD71)</f>
        <v>208.5</v>
      </c>
      <c r="AI71" s="20">
        <v>2</v>
      </c>
      <c r="AJ71" s="20">
        <v>2</v>
      </c>
      <c r="AK71" s="22"/>
    </row>
    <row r="72" spans="1:53" x14ac:dyDescent="0.25">
      <c r="A72" s="8"/>
      <c r="B72" s="13"/>
      <c r="K72" s="8"/>
      <c r="L72" s="2"/>
      <c r="M72" s="2"/>
      <c r="N72"/>
      <c r="O72"/>
      <c r="P72"/>
      <c r="Q72"/>
      <c r="R72"/>
      <c r="S72"/>
      <c r="U72"/>
      <c r="V72" s="13"/>
      <c r="Y72"/>
      <c r="Z72" t="s">
        <v>14</v>
      </c>
      <c r="AA72">
        <v>60</v>
      </c>
      <c r="AB72">
        <v>80</v>
      </c>
      <c r="AC72">
        <v>0</v>
      </c>
      <c r="AD72">
        <v>80</v>
      </c>
      <c r="AE72">
        <v>220</v>
      </c>
      <c r="AF72">
        <v>0</v>
      </c>
      <c r="AG72">
        <v>220</v>
      </c>
      <c r="AH72" s="13"/>
      <c r="AI72" s="20">
        <v>3</v>
      </c>
      <c r="AJ72" s="20">
        <v>1</v>
      </c>
      <c r="AK72" s="22"/>
    </row>
    <row r="73" spans="1:53" x14ac:dyDescent="0.25">
      <c r="C73">
        <v>353</v>
      </c>
      <c r="D73">
        <v>391</v>
      </c>
      <c r="E73">
        <v>378</v>
      </c>
      <c r="F73">
        <v>396</v>
      </c>
      <c r="G73">
        <v>349</v>
      </c>
      <c r="H73">
        <v>1867</v>
      </c>
      <c r="I73" s="15">
        <f>AVERAGE(C73:G73)</f>
        <v>373.4</v>
      </c>
      <c r="K73" s="8"/>
      <c r="L73" s="2"/>
      <c r="M73" s="2" t="s">
        <v>10</v>
      </c>
      <c r="N73">
        <v>443</v>
      </c>
      <c r="O73">
        <v>400</v>
      </c>
      <c r="P73">
        <v>394</v>
      </c>
      <c r="Q73">
        <v>402</v>
      </c>
      <c r="R73">
        <v>444</v>
      </c>
      <c r="S73">
        <v>2083</v>
      </c>
      <c r="T73" s="15">
        <f>AVERAGE(N73:R73)</f>
        <v>416.6</v>
      </c>
      <c r="U73">
        <v>3950</v>
      </c>
      <c r="V73" s="15">
        <f>AVERAGE(C73:G73,N73:R73)</f>
        <v>395</v>
      </c>
      <c r="Y73"/>
      <c r="Z73" t="s">
        <v>10</v>
      </c>
      <c r="AA73">
        <v>485</v>
      </c>
      <c r="AB73">
        <v>501</v>
      </c>
      <c r="AC73">
        <v>335</v>
      </c>
      <c r="AD73">
        <v>479</v>
      </c>
      <c r="AE73">
        <v>1800</v>
      </c>
      <c r="AF73">
        <v>197.5</v>
      </c>
      <c r="AG73">
        <v>5750</v>
      </c>
      <c r="AH73" s="15">
        <f>AVERAGE(C73:G73,N73:R73,AA73:AD73)</f>
        <v>410.71428571428572</v>
      </c>
      <c r="AI73" s="21"/>
      <c r="AJ73" s="21"/>
      <c r="AK73" s="22"/>
      <c r="AL73" s="10">
        <f>AG73-5788</f>
        <v>-38</v>
      </c>
    </row>
    <row r="74" spans="1:53" x14ac:dyDescent="0.25">
      <c r="Y74"/>
      <c r="Z74"/>
      <c r="AA74"/>
      <c r="AB74"/>
      <c r="AC74"/>
      <c r="AD74"/>
      <c r="AE74"/>
      <c r="AF74"/>
      <c r="AG74"/>
      <c r="AH74" s="13"/>
      <c r="AI74" s="21"/>
      <c r="AJ74" s="21"/>
      <c r="AK74" s="22"/>
    </row>
    <row r="75" spans="1:53" s="6" customFormat="1" x14ac:dyDescent="0.25">
      <c r="A75" s="8">
        <v>3</v>
      </c>
      <c r="B75" s="6" t="s">
        <v>51</v>
      </c>
      <c r="I75" s="14"/>
      <c r="K75" s="8">
        <v>9</v>
      </c>
      <c r="L75" s="11" t="s">
        <v>51</v>
      </c>
      <c r="M75" s="11"/>
      <c r="T75" s="14"/>
      <c r="W75" s="8"/>
      <c r="X75" s="8">
        <v>13</v>
      </c>
      <c r="Y75" s="6" t="s">
        <v>51</v>
      </c>
      <c r="AI75" s="24"/>
      <c r="AJ75" s="24"/>
      <c r="AK75" s="23"/>
      <c r="AL75" s="7"/>
      <c r="AM75" s="8"/>
      <c r="AN75" s="7"/>
      <c r="AX75" s="8"/>
      <c r="AY75" s="8"/>
      <c r="AZ75" s="8"/>
      <c r="BA75" s="8"/>
    </row>
    <row r="76" spans="1:53" x14ac:dyDescent="0.25">
      <c r="A76" s="8"/>
      <c r="B76" s="13" t="s">
        <v>52</v>
      </c>
      <c r="C76">
        <v>217</v>
      </c>
      <c r="D76">
        <v>171</v>
      </c>
      <c r="E76">
        <v>208</v>
      </c>
      <c r="F76">
        <v>188</v>
      </c>
      <c r="G76">
        <v>200</v>
      </c>
      <c r="H76">
        <v>984</v>
      </c>
      <c r="I76" s="15">
        <f t="shared" ref="I76:I77" si="24">AVERAGE(C76:G76)</f>
        <v>196.8</v>
      </c>
      <c r="K76" s="8"/>
      <c r="L76" s="2" t="s">
        <v>52</v>
      </c>
      <c r="M76" s="2"/>
      <c r="N76">
        <v>194</v>
      </c>
      <c r="O76">
        <v>225</v>
      </c>
      <c r="P76">
        <v>124</v>
      </c>
      <c r="Q76">
        <v>201</v>
      </c>
      <c r="R76">
        <v>193</v>
      </c>
      <c r="S76">
        <v>937</v>
      </c>
      <c r="T76" s="15">
        <f t="shared" ref="T76:T77" si="25">AVERAGE(N76:R76)</f>
        <v>187.4</v>
      </c>
      <c r="U76">
        <v>1921</v>
      </c>
      <c r="V76" s="15">
        <f>AVERAGE(C76:G76,N76:R76)</f>
        <v>192.1</v>
      </c>
      <c r="Y76" t="s">
        <v>52</v>
      </c>
      <c r="Z76"/>
      <c r="AA76">
        <v>212</v>
      </c>
      <c r="AB76">
        <v>169</v>
      </c>
      <c r="AC76">
        <v>173</v>
      </c>
      <c r="AD76">
        <v>203</v>
      </c>
      <c r="AE76">
        <v>757</v>
      </c>
      <c r="AF76">
        <v>189.3</v>
      </c>
      <c r="AG76">
        <v>2678</v>
      </c>
      <c r="AH76" s="15">
        <f>AVERAGE(C76:G76,N76:R76,AA76:AD76)</f>
        <v>191.28571428571428</v>
      </c>
      <c r="AI76" s="22"/>
      <c r="AJ76" s="22"/>
      <c r="AK76" s="22"/>
    </row>
    <row r="77" spans="1:53" x14ac:dyDescent="0.25">
      <c r="A77" s="8"/>
      <c r="B77" s="13" t="s">
        <v>53</v>
      </c>
      <c r="C77">
        <v>236</v>
      </c>
      <c r="D77">
        <v>192</v>
      </c>
      <c r="E77">
        <v>215</v>
      </c>
      <c r="F77">
        <v>224</v>
      </c>
      <c r="G77">
        <v>222</v>
      </c>
      <c r="H77">
        <v>1089</v>
      </c>
      <c r="I77" s="15">
        <f t="shared" si="24"/>
        <v>217.8</v>
      </c>
      <c r="K77" s="8"/>
      <c r="L77" s="2" t="s">
        <v>53</v>
      </c>
      <c r="M77" s="2"/>
      <c r="N77">
        <v>256</v>
      </c>
      <c r="O77">
        <v>213</v>
      </c>
      <c r="P77">
        <v>153</v>
      </c>
      <c r="Q77">
        <v>201</v>
      </c>
      <c r="R77">
        <v>202</v>
      </c>
      <c r="S77">
        <v>1025</v>
      </c>
      <c r="T77" s="15">
        <f t="shared" si="25"/>
        <v>205</v>
      </c>
      <c r="U77">
        <v>2114</v>
      </c>
      <c r="V77" s="15">
        <f>AVERAGE(C77:G77,N77:R77)</f>
        <v>211.4</v>
      </c>
      <c r="Y77" t="s">
        <v>53</v>
      </c>
      <c r="Z77"/>
      <c r="AA77">
        <v>268</v>
      </c>
      <c r="AB77">
        <v>208</v>
      </c>
      <c r="AC77">
        <v>207</v>
      </c>
      <c r="AD77">
        <v>175</v>
      </c>
      <c r="AE77">
        <v>858</v>
      </c>
      <c r="AF77">
        <v>214.5</v>
      </c>
      <c r="AG77">
        <v>2972</v>
      </c>
      <c r="AH77" s="15">
        <f>AVERAGE(C77:G77,N77:R77,AA77:AD77)</f>
        <v>212.28571428571428</v>
      </c>
      <c r="AI77" s="20">
        <v>1</v>
      </c>
      <c r="AJ77" s="20">
        <v>3</v>
      </c>
      <c r="AK77" s="22"/>
    </row>
    <row r="78" spans="1:53" x14ac:dyDescent="0.25">
      <c r="A78" s="8"/>
      <c r="B78" s="13"/>
      <c r="C78" s="13"/>
      <c r="D78" s="13"/>
      <c r="E78" s="13"/>
      <c r="F78" s="13"/>
      <c r="G78" s="13"/>
      <c r="H78" s="13"/>
      <c r="J78" s="13"/>
      <c r="K78" s="8"/>
      <c r="L78" s="2"/>
      <c r="M78" s="2"/>
      <c r="N78"/>
      <c r="O78"/>
      <c r="P78"/>
      <c r="Q78"/>
      <c r="R78"/>
      <c r="S78"/>
      <c r="U78"/>
      <c r="V78" s="13"/>
      <c r="Y78"/>
      <c r="Z78" t="s">
        <v>14</v>
      </c>
      <c r="AA78">
        <v>60</v>
      </c>
      <c r="AB78">
        <v>0</v>
      </c>
      <c r="AC78">
        <v>20</v>
      </c>
      <c r="AD78">
        <v>20</v>
      </c>
      <c r="AE78">
        <v>100</v>
      </c>
      <c r="AF78">
        <v>0</v>
      </c>
      <c r="AG78">
        <v>100</v>
      </c>
      <c r="AH78" s="13"/>
      <c r="AI78" s="20">
        <v>2</v>
      </c>
      <c r="AJ78" s="20">
        <v>2</v>
      </c>
      <c r="AK78" s="22"/>
    </row>
    <row r="79" spans="1:53" x14ac:dyDescent="0.25">
      <c r="A79" s="8"/>
      <c r="B79" s="13"/>
      <c r="C79">
        <v>453</v>
      </c>
      <c r="D79">
        <v>363</v>
      </c>
      <c r="E79">
        <v>423</v>
      </c>
      <c r="F79">
        <v>412</v>
      </c>
      <c r="G79">
        <v>422</v>
      </c>
      <c r="H79">
        <v>2073</v>
      </c>
      <c r="I79" s="15">
        <f>AVERAGE(C79:G79)</f>
        <v>414.6</v>
      </c>
      <c r="K79" s="8"/>
      <c r="L79" s="2"/>
      <c r="M79" s="2" t="s">
        <v>10</v>
      </c>
      <c r="N79">
        <v>450</v>
      </c>
      <c r="O79">
        <v>438</v>
      </c>
      <c r="P79">
        <v>277</v>
      </c>
      <c r="Q79">
        <v>402</v>
      </c>
      <c r="R79">
        <v>395</v>
      </c>
      <c r="S79">
        <v>1962</v>
      </c>
      <c r="T79" s="15">
        <f>AVERAGE(N79:R79)</f>
        <v>392.4</v>
      </c>
      <c r="U79">
        <v>4035</v>
      </c>
      <c r="V79" s="15">
        <f>AVERAGE(C79:G79,N79:R79)</f>
        <v>403.5</v>
      </c>
      <c r="Y79"/>
      <c r="Z79" t="s">
        <v>10</v>
      </c>
      <c r="AA79">
        <v>540</v>
      </c>
      <c r="AB79">
        <v>377</v>
      </c>
      <c r="AC79">
        <v>400</v>
      </c>
      <c r="AD79">
        <v>398</v>
      </c>
      <c r="AE79">
        <v>1715</v>
      </c>
      <c r="AF79">
        <v>201.9</v>
      </c>
      <c r="AG79">
        <v>5750</v>
      </c>
      <c r="AH79" s="15">
        <f>AVERAGE(C79:G79,N79:R79,AA79:AD79)</f>
        <v>410.71428571428572</v>
      </c>
      <c r="AI79" s="20">
        <v>1</v>
      </c>
      <c r="AJ79" s="20">
        <v>3</v>
      </c>
      <c r="AK79" s="22"/>
      <c r="AL79" s="10">
        <f>AG79-5788</f>
        <v>-38</v>
      </c>
    </row>
    <row r="80" spans="1:53" x14ac:dyDescent="0.25">
      <c r="Y80"/>
      <c r="Z80"/>
      <c r="AA80"/>
      <c r="AB80"/>
      <c r="AC80"/>
      <c r="AD80"/>
      <c r="AE80"/>
      <c r="AF80"/>
      <c r="AG80"/>
      <c r="AH80" s="13"/>
      <c r="AI80" s="22"/>
      <c r="AJ80" s="22"/>
      <c r="AK80" s="22"/>
    </row>
    <row r="81" spans="1:53" s="6" customFormat="1" x14ac:dyDescent="0.25">
      <c r="A81" s="8">
        <v>24</v>
      </c>
      <c r="B81" s="6" t="s">
        <v>54</v>
      </c>
      <c r="I81" s="14"/>
      <c r="K81" s="8">
        <v>12</v>
      </c>
      <c r="L81" s="11" t="s">
        <v>54</v>
      </c>
      <c r="M81" s="11"/>
      <c r="T81" s="14"/>
      <c r="W81" s="8"/>
      <c r="X81" s="8">
        <v>14</v>
      </c>
      <c r="Y81" s="6" t="s">
        <v>54</v>
      </c>
      <c r="AI81" s="24"/>
      <c r="AJ81" s="24"/>
      <c r="AK81" s="23"/>
      <c r="AL81" s="7"/>
      <c r="AM81" s="8"/>
      <c r="AN81" s="7"/>
      <c r="AX81" s="8"/>
      <c r="AY81" s="8"/>
      <c r="AZ81" s="8"/>
      <c r="BA81" s="8"/>
    </row>
    <row r="82" spans="1:53" x14ac:dyDescent="0.25">
      <c r="A82" s="8"/>
      <c r="B82" s="13" t="s">
        <v>55</v>
      </c>
      <c r="C82">
        <v>161</v>
      </c>
      <c r="D82">
        <v>186</v>
      </c>
      <c r="E82">
        <v>159</v>
      </c>
      <c r="F82">
        <v>211</v>
      </c>
      <c r="G82">
        <v>166</v>
      </c>
      <c r="H82">
        <v>883</v>
      </c>
      <c r="I82" s="15">
        <f t="shared" ref="I82:I83" si="26">AVERAGE(C82:G82)</f>
        <v>176.6</v>
      </c>
      <c r="K82" s="8"/>
      <c r="L82" s="2" t="s">
        <v>55</v>
      </c>
      <c r="M82" s="2"/>
      <c r="N82">
        <v>229</v>
      </c>
      <c r="O82">
        <v>202</v>
      </c>
      <c r="P82">
        <v>169</v>
      </c>
      <c r="Q82">
        <v>236</v>
      </c>
      <c r="R82">
        <v>232</v>
      </c>
      <c r="S82">
        <v>1068</v>
      </c>
      <c r="T82" s="15">
        <f t="shared" ref="T82:T83" si="27">AVERAGE(N82:R82)</f>
        <v>213.6</v>
      </c>
      <c r="U82">
        <v>1951</v>
      </c>
      <c r="V82" s="15">
        <f>AVERAGE(C82:G82,N82:R82)</f>
        <v>195.1</v>
      </c>
      <c r="Y82" t="s">
        <v>55</v>
      </c>
      <c r="Z82"/>
      <c r="AA82">
        <v>201</v>
      </c>
      <c r="AB82">
        <v>190</v>
      </c>
      <c r="AC82">
        <v>182</v>
      </c>
      <c r="AD82">
        <v>191</v>
      </c>
      <c r="AE82">
        <v>764</v>
      </c>
      <c r="AF82">
        <v>191</v>
      </c>
      <c r="AG82">
        <v>2715</v>
      </c>
      <c r="AH82" s="15">
        <f>AVERAGE(C82:G82,N82:R82,AA82:AD82)</f>
        <v>193.92857142857142</v>
      </c>
      <c r="AI82" s="20">
        <v>1</v>
      </c>
      <c r="AJ82" s="20">
        <v>3</v>
      </c>
      <c r="AK82" s="22"/>
    </row>
    <row r="83" spans="1:53" x14ac:dyDescent="0.25">
      <c r="A83" s="8"/>
      <c r="B83" s="13" t="s">
        <v>56</v>
      </c>
      <c r="C83">
        <v>160</v>
      </c>
      <c r="D83">
        <v>190</v>
      </c>
      <c r="E83">
        <v>207</v>
      </c>
      <c r="F83">
        <v>237</v>
      </c>
      <c r="G83">
        <v>217</v>
      </c>
      <c r="H83">
        <v>1011</v>
      </c>
      <c r="I83" s="15">
        <f t="shared" si="26"/>
        <v>202.2</v>
      </c>
      <c r="K83" s="8"/>
      <c r="L83" s="2" t="s">
        <v>56</v>
      </c>
      <c r="M83" s="2"/>
      <c r="N83">
        <v>202</v>
      </c>
      <c r="O83">
        <v>206</v>
      </c>
      <c r="P83">
        <v>192</v>
      </c>
      <c r="Q83">
        <v>223</v>
      </c>
      <c r="R83">
        <v>240</v>
      </c>
      <c r="S83">
        <v>1063</v>
      </c>
      <c r="T83" s="15">
        <f t="shared" si="27"/>
        <v>212.6</v>
      </c>
      <c r="U83">
        <v>2074</v>
      </c>
      <c r="V83" s="15">
        <f>AVERAGE(C83:G83,N83:R83)</f>
        <v>207.4</v>
      </c>
      <c r="Y83" t="s">
        <v>56</v>
      </c>
      <c r="Z83"/>
      <c r="AA83">
        <v>221</v>
      </c>
      <c r="AB83">
        <v>216</v>
      </c>
      <c r="AC83">
        <v>199</v>
      </c>
      <c r="AD83">
        <v>166</v>
      </c>
      <c r="AE83">
        <v>802</v>
      </c>
      <c r="AF83">
        <v>200.5</v>
      </c>
      <c r="AG83">
        <v>2876</v>
      </c>
      <c r="AH83" s="15">
        <f>AVERAGE(C83:G83,N83:R83,AA83:AD83)</f>
        <v>205.42857142857142</v>
      </c>
      <c r="AI83" s="20">
        <v>1</v>
      </c>
      <c r="AJ83" s="20">
        <v>3</v>
      </c>
      <c r="AK83" s="22"/>
    </row>
    <row r="84" spans="1:53" x14ac:dyDescent="0.25">
      <c r="A84" s="8"/>
      <c r="B84" s="13"/>
      <c r="K84" s="8"/>
      <c r="L84" s="2"/>
      <c r="M84" s="2"/>
      <c r="N84"/>
      <c r="O84"/>
      <c r="P84"/>
      <c r="Q84"/>
      <c r="R84"/>
      <c r="S84"/>
      <c r="U84"/>
      <c r="V84" s="13"/>
      <c r="Y84"/>
      <c r="Z84" t="s">
        <v>14</v>
      </c>
      <c r="AA84">
        <v>60</v>
      </c>
      <c r="AB84">
        <v>0</v>
      </c>
      <c r="AC84">
        <v>0</v>
      </c>
      <c r="AD84">
        <v>60</v>
      </c>
      <c r="AE84">
        <v>120</v>
      </c>
      <c r="AF84">
        <v>0</v>
      </c>
      <c r="AG84">
        <v>120</v>
      </c>
      <c r="AH84" s="13"/>
      <c r="AI84" s="20">
        <v>2</v>
      </c>
      <c r="AJ84" s="20">
        <v>2</v>
      </c>
      <c r="AK84" s="22"/>
    </row>
    <row r="85" spans="1:53" x14ac:dyDescent="0.25">
      <c r="C85">
        <v>321</v>
      </c>
      <c r="D85">
        <v>376</v>
      </c>
      <c r="E85">
        <v>366</v>
      </c>
      <c r="F85">
        <v>448</v>
      </c>
      <c r="G85">
        <v>383</v>
      </c>
      <c r="H85">
        <v>1894</v>
      </c>
      <c r="I85" s="15">
        <f>AVERAGE(C85:G85)</f>
        <v>378.8</v>
      </c>
      <c r="K85" s="8"/>
      <c r="L85" s="2"/>
      <c r="M85" s="2" t="s">
        <v>10</v>
      </c>
      <c r="N85">
        <v>431</v>
      </c>
      <c r="O85">
        <v>408</v>
      </c>
      <c r="P85">
        <v>361</v>
      </c>
      <c r="Q85">
        <v>459</v>
      </c>
      <c r="R85">
        <v>472</v>
      </c>
      <c r="S85">
        <v>2131</v>
      </c>
      <c r="T85" s="15">
        <f>AVERAGE(N85:R85)</f>
        <v>426.2</v>
      </c>
      <c r="U85">
        <v>4025</v>
      </c>
      <c r="V85" s="15">
        <f>AVERAGE(C85:G85,N85:R85)</f>
        <v>402.5</v>
      </c>
      <c r="Y85"/>
      <c r="Z85" t="s">
        <v>10</v>
      </c>
      <c r="AA85">
        <v>482</v>
      </c>
      <c r="AB85">
        <v>406</v>
      </c>
      <c r="AC85">
        <v>381</v>
      </c>
      <c r="AD85">
        <v>417</v>
      </c>
      <c r="AE85">
        <v>1686</v>
      </c>
      <c r="AF85">
        <v>195.8</v>
      </c>
      <c r="AG85">
        <v>5711</v>
      </c>
      <c r="AH85" s="15">
        <f>AVERAGE(C85:G85,N85:R85,AA85:AD85)</f>
        <v>407.92857142857144</v>
      </c>
      <c r="AI85" s="22"/>
      <c r="AJ85" s="22"/>
      <c r="AK85" s="22"/>
      <c r="AL85" s="10">
        <f>AG85-5788</f>
        <v>-77</v>
      </c>
    </row>
    <row r="86" spans="1:53" x14ac:dyDescent="0.25">
      <c r="Y86"/>
      <c r="Z86"/>
      <c r="AA86"/>
      <c r="AB86"/>
      <c r="AC86"/>
      <c r="AD86"/>
      <c r="AE86"/>
      <c r="AF86"/>
      <c r="AG86"/>
      <c r="AH86" s="13"/>
      <c r="AI86" s="22"/>
      <c r="AJ86" s="22"/>
      <c r="AK86" s="22"/>
    </row>
    <row r="87" spans="1:53" s="6" customFormat="1" x14ac:dyDescent="0.25">
      <c r="A87" s="8">
        <v>13</v>
      </c>
      <c r="B87" s="6" t="s">
        <v>57</v>
      </c>
      <c r="I87" s="14"/>
      <c r="K87" s="8">
        <v>18</v>
      </c>
      <c r="L87" s="11" t="s">
        <v>57</v>
      </c>
      <c r="M87" s="11"/>
      <c r="T87" s="14"/>
      <c r="V87" s="8"/>
      <c r="W87" s="8"/>
      <c r="X87" s="8">
        <v>15</v>
      </c>
      <c r="Y87" s="6" t="s">
        <v>57</v>
      </c>
      <c r="AI87" s="23"/>
      <c r="AJ87" s="23"/>
      <c r="AK87" s="23"/>
      <c r="AL87" s="7"/>
      <c r="AM87" s="8"/>
      <c r="AN87" s="7"/>
      <c r="AX87" s="8"/>
      <c r="AY87" s="8"/>
      <c r="AZ87" s="8"/>
      <c r="BA87" s="8"/>
    </row>
    <row r="88" spans="1:53" x14ac:dyDescent="0.25">
      <c r="A88" s="8"/>
      <c r="B88" s="13" t="s">
        <v>58</v>
      </c>
      <c r="C88">
        <v>178</v>
      </c>
      <c r="D88">
        <v>182</v>
      </c>
      <c r="E88">
        <v>185</v>
      </c>
      <c r="F88">
        <v>185</v>
      </c>
      <c r="G88">
        <v>223</v>
      </c>
      <c r="H88">
        <v>953</v>
      </c>
      <c r="I88" s="15">
        <f t="shared" ref="I88:I89" si="28">AVERAGE(C88:G88)</f>
        <v>190.6</v>
      </c>
      <c r="K88" s="8"/>
      <c r="L88" s="2" t="s">
        <v>58</v>
      </c>
      <c r="M88" s="2"/>
      <c r="N88">
        <v>145</v>
      </c>
      <c r="O88">
        <v>190</v>
      </c>
      <c r="P88">
        <v>222</v>
      </c>
      <c r="Q88">
        <v>180</v>
      </c>
      <c r="R88">
        <v>190</v>
      </c>
      <c r="S88">
        <v>927</v>
      </c>
      <c r="T88" s="15">
        <f t="shared" ref="T88:T89" si="29">AVERAGE(N88:R88)</f>
        <v>185.4</v>
      </c>
      <c r="U88">
        <v>1880</v>
      </c>
      <c r="V88" s="15">
        <f>AVERAGE(C88:G88,N88:R88)</f>
        <v>188</v>
      </c>
      <c r="Y88" t="s">
        <v>58</v>
      </c>
      <c r="Z88"/>
      <c r="AA88">
        <v>218</v>
      </c>
      <c r="AB88">
        <v>164</v>
      </c>
      <c r="AC88">
        <v>184</v>
      </c>
      <c r="AD88">
        <v>233</v>
      </c>
      <c r="AE88">
        <v>799</v>
      </c>
      <c r="AF88">
        <v>199.8</v>
      </c>
      <c r="AG88">
        <v>2679</v>
      </c>
      <c r="AH88" s="15">
        <f>AVERAGE(C88:G88,N88:R88,AA88:AD88)</f>
        <v>191.35714285714286</v>
      </c>
      <c r="AI88" s="20">
        <v>2</v>
      </c>
      <c r="AJ88" s="20">
        <v>2</v>
      </c>
      <c r="AK88" s="21"/>
    </row>
    <row r="89" spans="1:53" x14ac:dyDescent="0.25">
      <c r="A89" s="8"/>
      <c r="B89" s="13" t="s">
        <v>59</v>
      </c>
      <c r="C89">
        <v>194</v>
      </c>
      <c r="D89">
        <v>190</v>
      </c>
      <c r="E89">
        <v>214</v>
      </c>
      <c r="F89">
        <v>205</v>
      </c>
      <c r="G89">
        <v>211</v>
      </c>
      <c r="H89">
        <v>1014</v>
      </c>
      <c r="I89" s="15">
        <f t="shared" si="28"/>
        <v>202.8</v>
      </c>
      <c r="K89" s="8"/>
      <c r="L89" s="2" t="s">
        <v>59</v>
      </c>
      <c r="M89" s="2"/>
      <c r="N89">
        <v>181</v>
      </c>
      <c r="O89">
        <v>205</v>
      </c>
      <c r="P89">
        <v>237</v>
      </c>
      <c r="Q89">
        <v>217</v>
      </c>
      <c r="R89">
        <v>181</v>
      </c>
      <c r="S89">
        <v>1021</v>
      </c>
      <c r="T89" s="15">
        <f t="shared" si="29"/>
        <v>204.2</v>
      </c>
      <c r="U89">
        <v>2035</v>
      </c>
      <c r="V89" s="15">
        <f>AVERAGE(C89:G89,N89:R89)</f>
        <v>203.5</v>
      </c>
      <c r="Y89" t="s">
        <v>59</v>
      </c>
      <c r="Z89"/>
      <c r="AA89">
        <v>193</v>
      </c>
      <c r="AB89">
        <v>189</v>
      </c>
      <c r="AC89">
        <v>236</v>
      </c>
      <c r="AD89">
        <v>194</v>
      </c>
      <c r="AE89">
        <v>812</v>
      </c>
      <c r="AF89">
        <v>203</v>
      </c>
      <c r="AG89">
        <v>2847</v>
      </c>
      <c r="AH89" s="15">
        <f>AVERAGE(C89:G89,N89:R89,AA89:AD89)</f>
        <v>203.35714285714286</v>
      </c>
      <c r="AI89" s="20">
        <v>1</v>
      </c>
      <c r="AJ89" s="20">
        <v>3</v>
      </c>
      <c r="AK89" s="21"/>
    </row>
    <row r="90" spans="1:53" x14ac:dyDescent="0.25">
      <c r="A90" s="8"/>
      <c r="B90" s="13"/>
      <c r="K90" s="8"/>
      <c r="L90" s="2"/>
      <c r="M90" s="2"/>
      <c r="N90"/>
      <c r="O90"/>
      <c r="P90"/>
      <c r="Q90"/>
      <c r="R90"/>
      <c r="S90"/>
      <c r="U90"/>
      <c r="V90" s="13"/>
      <c r="Y90"/>
      <c r="Z90" t="s">
        <v>14</v>
      </c>
      <c r="AA90">
        <v>60</v>
      </c>
      <c r="AB90">
        <v>0</v>
      </c>
      <c r="AC90">
        <v>60</v>
      </c>
      <c r="AD90">
        <v>20</v>
      </c>
      <c r="AE90">
        <v>140</v>
      </c>
      <c r="AF90">
        <v>0</v>
      </c>
      <c r="AG90">
        <v>140</v>
      </c>
      <c r="AH90" s="13"/>
      <c r="AI90" s="20">
        <v>2</v>
      </c>
      <c r="AJ90" s="20">
        <v>2</v>
      </c>
      <c r="AK90" s="21"/>
    </row>
    <row r="91" spans="1:53" x14ac:dyDescent="0.25">
      <c r="C91">
        <v>372</v>
      </c>
      <c r="D91">
        <v>372</v>
      </c>
      <c r="E91">
        <v>399</v>
      </c>
      <c r="F91">
        <v>390</v>
      </c>
      <c r="G91">
        <v>434</v>
      </c>
      <c r="H91">
        <v>1967</v>
      </c>
      <c r="I91" s="15">
        <f>AVERAGE(C91:G91)</f>
        <v>393.4</v>
      </c>
      <c r="K91" s="8"/>
      <c r="L91" s="2"/>
      <c r="M91" s="2"/>
      <c r="N91">
        <v>326</v>
      </c>
      <c r="O91">
        <v>395</v>
      </c>
      <c r="P91">
        <v>459</v>
      </c>
      <c r="Q91">
        <v>397</v>
      </c>
      <c r="R91">
        <v>371</v>
      </c>
      <c r="S91">
        <v>1948</v>
      </c>
      <c r="T91" s="15">
        <f>AVERAGE(N91:R91)</f>
        <v>389.6</v>
      </c>
      <c r="U91">
        <v>3915</v>
      </c>
      <c r="V91" s="15">
        <f>AVERAGE(C91:G91,N91:R91)</f>
        <v>391.5</v>
      </c>
      <c r="Y91"/>
      <c r="Z91" t="s">
        <v>10</v>
      </c>
      <c r="AA91">
        <v>471</v>
      </c>
      <c r="AB91">
        <v>353</v>
      </c>
      <c r="AC91">
        <v>480</v>
      </c>
      <c r="AD91">
        <v>447</v>
      </c>
      <c r="AE91">
        <v>1751</v>
      </c>
      <c r="AF91">
        <v>201.4</v>
      </c>
      <c r="AG91">
        <v>5666</v>
      </c>
      <c r="AH91" s="15">
        <f>AVERAGE(C91:G91,N91:R91,AA91:AD91)</f>
        <v>404.71428571428572</v>
      </c>
      <c r="AI91" s="21"/>
      <c r="AJ91" s="21"/>
      <c r="AK91" s="21"/>
      <c r="AL91" s="10">
        <f>AG91-5788</f>
        <v>-122</v>
      </c>
    </row>
    <row r="92" spans="1:53" x14ac:dyDescent="0.25">
      <c r="Y92"/>
      <c r="Z92"/>
      <c r="AA92"/>
      <c r="AB92"/>
      <c r="AC92"/>
      <c r="AD92"/>
      <c r="AE92"/>
      <c r="AF92"/>
      <c r="AG92"/>
      <c r="AH92" s="13"/>
      <c r="AI92" s="21"/>
      <c r="AJ92" s="21"/>
      <c r="AK92" s="21"/>
    </row>
    <row r="93" spans="1:53" s="6" customFormat="1" x14ac:dyDescent="0.25">
      <c r="A93" s="8">
        <v>5</v>
      </c>
      <c r="B93" s="6" t="s">
        <v>185</v>
      </c>
      <c r="I93" s="14"/>
      <c r="K93" s="8">
        <v>14</v>
      </c>
      <c r="L93" s="6" t="s">
        <v>185</v>
      </c>
      <c r="M93" s="11"/>
      <c r="T93" s="14"/>
      <c r="W93" s="8"/>
      <c r="X93" s="8">
        <v>16</v>
      </c>
      <c r="Y93" s="6" t="s">
        <v>185</v>
      </c>
      <c r="AI93" s="20">
        <v>1</v>
      </c>
      <c r="AJ93" s="20">
        <v>3</v>
      </c>
      <c r="AK93" s="21"/>
      <c r="AL93" s="7"/>
      <c r="AM93" s="8"/>
      <c r="AN93" s="7"/>
      <c r="AX93" s="8"/>
      <c r="AY93" s="8"/>
      <c r="AZ93" s="8"/>
      <c r="BA93" s="8"/>
    </row>
    <row r="94" spans="1:53" x14ac:dyDescent="0.25">
      <c r="A94" s="8"/>
      <c r="B94" s="13" t="s">
        <v>60</v>
      </c>
      <c r="C94">
        <v>166</v>
      </c>
      <c r="D94">
        <v>181</v>
      </c>
      <c r="E94">
        <v>223</v>
      </c>
      <c r="F94">
        <v>208</v>
      </c>
      <c r="G94">
        <v>186</v>
      </c>
      <c r="H94">
        <v>964</v>
      </c>
      <c r="I94" s="15">
        <f t="shared" ref="I94:I95" si="30">AVERAGE(C94:G94)</f>
        <v>192.8</v>
      </c>
      <c r="K94" s="8"/>
      <c r="L94" s="2" t="s">
        <v>60</v>
      </c>
      <c r="M94" s="2"/>
      <c r="N94">
        <v>172</v>
      </c>
      <c r="O94">
        <v>179</v>
      </c>
      <c r="P94">
        <v>191</v>
      </c>
      <c r="Q94">
        <v>160</v>
      </c>
      <c r="R94">
        <v>211</v>
      </c>
      <c r="S94">
        <v>913</v>
      </c>
      <c r="T94" s="15">
        <f t="shared" ref="T94:T95" si="31">AVERAGE(N94:R94)</f>
        <v>182.6</v>
      </c>
      <c r="U94">
        <v>1877</v>
      </c>
      <c r="V94" s="15">
        <f>AVERAGE(C94:G94,N94:R94)</f>
        <v>187.7</v>
      </c>
      <c r="Y94" t="s">
        <v>60</v>
      </c>
      <c r="Z94"/>
      <c r="AA94">
        <v>188</v>
      </c>
      <c r="AB94">
        <v>183</v>
      </c>
      <c r="AC94">
        <v>191</v>
      </c>
      <c r="AD94">
        <v>156</v>
      </c>
      <c r="AE94">
        <v>718</v>
      </c>
      <c r="AF94">
        <v>179.5</v>
      </c>
      <c r="AG94">
        <v>2595</v>
      </c>
      <c r="AH94" s="15">
        <f>AVERAGE(C94:G94,N94:R94,AA94:AD94)</f>
        <v>185.35714285714286</v>
      </c>
      <c r="AI94" s="20">
        <v>3</v>
      </c>
      <c r="AJ94" s="20">
        <v>1</v>
      </c>
      <c r="AK94" s="21"/>
    </row>
    <row r="95" spans="1:53" x14ac:dyDescent="0.25">
      <c r="A95" s="8"/>
      <c r="B95" s="13" t="s">
        <v>61</v>
      </c>
      <c r="C95">
        <v>233</v>
      </c>
      <c r="D95">
        <v>185</v>
      </c>
      <c r="E95">
        <v>213</v>
      </c>
      <c r="F95">
        <v>192</v>
      </c>
      <c r="G95">
        <v>236</v>
      </c>
      <c r="H95">
        <v>1059</v>
      </c>
      <c r="I95" s="15">
        <f t="shared" si="30"/>
        <v>211.8</v>
      </c>
      <c r="K95" s="8"/>
      <c r="L95" s="2" t="s">
        <v>61</v>
      </c>
      <c r="M95" s="2"/>
      <c r="N95">
        <v>257</v>
      </c>
      <c r="O95">
        <v>148</v>
      </c>
      <c r="P95">
        <v>247</v>
      </c>
      <c r="Q95">
        <v>221</v>
      </c>
      <c r="R95">
        <v>192</v>
      </c>
      <c r="S95">
        <v>1065</v>
      </c>
      <c r="T95" s="15">
        <f t="shared" si="31"/>
        <v>213</v>
      </c>
      <c r="U95">
        <v>2124</v>
      </c>
      <c r="V95" s="15">
        <f>AVERAGE(C95:G95,N95:R95)</f>
        <v>212.4</v>
      </c>
      <c r="Y95" t="s">
        <v>61</v>
      </c>
      <c r="Z95"/>
      <c r="AA95">
        <v>174</v>
      </c>
      <c r="AB95">
        <v>236</v>
      </c>
      <c r="AC95">
        <v>226</v>
      </c>
      <c r="AD95">
        <v>181</v>
      </c>
      <c r="AE95">
        <v>817</v>
      </c>
      <c r="AF95">
        <v>204.3</v>
      </c>
      <c r="AG95">
        <v>2941</v>
      </c>
      <c r="AH95" s="15">
        <f>AVERAGE(C95:G95,N95:R95,AA95:AD95)</f>
        <v>210.07142857142858</v>
      </c>
      <c r="AI95" s="20">
        <v>1</v>
      </c>
      <c r="AJ95" s="20">
        <v>3</v>
      </c>
      <c r="AK95" s="21"/>
    </row>
    <row r="96" spans="1:53" x14ac:dyDescent="0.25">
      <c r="A96" s="8"/>
      <c r="B96" s="13"/>
      <c r="C96" s="13"/>
      <c r="D96" s="13"/>
      <c r="E96" s="13"/>
      <c r="F96" s="13"/>
      <c r="G96" s="13"/>
      <c r="H96" s="13"/>
      <c r="J96" s="13"/>
      <c r="K96" s="8"/>
      <c r="L96" s="2"/>
      <c r="M96" s="2"/>
      <c r="N96"/>
      <c r="O96"/>
      <c r="P96"/>
      <c r="Q96"/>
      <c r="R96"/>
      <c r="S96"/>
      <c r="U96"/>
      <c r="V96" s="13"/>
      <c r="Y96"/>
      <c r="Z96" t="s">
        <v>14</v>
      </c>
      <c r="AA96">
        <v>20</v>
      </c>
      <c r="AB96">
        <v>20</v>
      </c>
      <c r="AC96">
        <v>60</v>
      </c>
      <c r="AD96">
        <v>20</v>
      </c>
      <c r="AE96">
        <v>120</v>
      </c>
      <c r="AF96">
        <v>0</v>
      </c>
      <c r="AG96">
        <v>120</v>
      </c>
      <c r="AH96" s="13"/>
      <c r="AI96" s="21"/>
      <c r="AJ96" s="21"/>
      <c r="AK96" s="21"/>
    </row>
    <row r="97" spans="1:53" x14ac:dyDescent="0.25">
      <c r="A97" s="8"/>
      <c r="B97" s="13"/>
      <c r="C97">
        <v>399</v>
      </c>
      <c r="D97">
        <v>366</v>
      </c>
      <c r="E97">
        <v>436</v>
      </c>
      <c r="F97">
        <v>400</v>
      </c>
      <c r="G97">
        <v>422</v>
      </c>
      <c r="H97">
        <v>2023</v>
      </c>
      <c r="I97" s="15">
        <f>AVERAGE(C97:G97)</f>
        <v>404.6</v>
      </c>
      <c r="K97" s="8"/>
      <c r="L97" s="2"/>
      <c r="M97" s="2" t="s">
        <v>10</v>
      </c>
      <c r="N97">
        <v>429</v>
      </c>
      <c r="O97">
        <v>327</v>
      </c>
      <c r="P97">
        <v>438</v>
      </c>
      <c r="Q97">
        <v>381</v>
      </c>
      <c r="R97">
        <v>403</v>
      </c>
      <c r="S97">
        <v>1978</v>
      </c>
      <c r="T97" s="15">
        <f>AVERAGE(N97:R97)</f>
        <v>395.6</v>
      </c>
      <c r="U97">
        <v>4001</v>
      </c>
      <c r="V97" s="15">
        <f>AVERAGE(C97:G97,N97:R97)</f>
        <v>400.1</v>
      </c>
      <c r="Y97"/>
      <c r="Z97" t="s">
        <v>10</v>
      </c>
      <c r="AA97">
        <v>382</v>
      </c>
      <c r="AB97">
        <v>439</v>
      </c>
      <c r="AC97">
        <v>477</v>
      </c>
      <c r="AD97">
        <v>357</v>
      </c>
      <c r="AE97">
        <v>1655</v>
      </c>
      <c r="AF97">
        <v>191.9</v>
      </c>
      <c r="AG97">
        <v>5656</v>
      </c>
      <c r="AH97" s="15">
        <f>AVERAGE(C97:G97,N97:R97,AA97:AD97)</f>
        <v>404</v>
      </c>
      <c r="AI97" s="21"/>
      <c r="AJ97" s="21"/>
      <c r="AK97" s="21"/>
      <c r="AL97" s="10">
        <f>AG97-5788</f>
        <v>-132</v>
      </c>
    </row>
    <row r="98" spans="1:53" x14ac:dyDescent="0.25">
      <c r="Y98"/>
      <c r="Z98"/>
      <c r="AA98"/>
      <c r="AB98"/>
      <c r="AC98"/>
      <c r="AD98"/>
      <c r="AE98"/>
      <c r="AF98"/>
      <c r="AG98"/>
      <c r="AH98" s="13"/>
      <c r="AI98" s="21"/>
      <c r="AJ98" s="21"/>
      <c r="AK98" s="21"/>
    </row>
    <row r="99" spans="1:53" s="6" customFormat="1" x14ac:dyDescent="0.25">
      <c r="A99" s="8">
        <v>2</v>
      </c>
      <c r="B99" s="6" t="s">
        <v>62</v>
      </c>
      <c r="I99" s="14"/>
      <c r="K99" s="8">
        <v>4</v>
      </c>
      <c r="L99" s="11" t="s">
        <v>62</v>
      </c>
      <c r="M99" s="11"/>
      <c r="T99" s="14"/>
      <c r="W99" s="8"/>
      <c r="X99" s="8">
        <v>17</v>
      </c>
      <c r="Y99" s="6" t="s">
        <v>62</v>
      </c>
      <c r="AI99" s="24"/>
      <c r="AJ99" s="24"/>
      <c r="AK99" s="21"/>
      <c r="AL99" s="7"/>
      <c r="AM99" s="8"/>
      <c r="AN99" s="7"/>
      <c r="AX99" s="8"/>
      <c r="AY99" s="8"/>
      <c r="AZ99" s="8"/>
      <c r="BA99" s="8"/>
    </row>
    <row r="100" spans="1:53" x14ac:dyDescent="0.25">
      <c r="A100" s="8"/>
      <c r="B100" s="13" t="s">
        <v>63</v>
      </c>
      <c r="C100">
        <v>188</v>
      </c>
      <c r="D100">
        <v>210</v>
      </c>
      <c r="E100">
        <v>184</v>
      </c>
      <c r="F100">
        <v>233</v>
      </c>
      <c r="G100">
        <v>196</v>
      </c>
      <c r="H100">
        <v>1011</v>
      </c>
      <c r="I100" s="15">
        <f t="shared" ref="I100:I101" si="32">AVERAGE(C100:G100)</f>
        <v>202.2</v>
      </c>
      <c r="K100" s="8"/>
      <c r="L100" s="2" t="s">
        <v>63</v>
      </c>
      <c r="M100" s="2"/>
      <c r="N100">
        <v>165</v>
      </c>
      <c r="O100">
        <v>178</v>
      </c>
      <c r="P100">
        <v>194</v>
      </c>
      <c r="Q100">
        <v>166</v>
      </c>
      <c r="R100">
        <v>178</v>
      </c>
      <c r="S100">
        <v>881</v>
      </c>
      <c r="T100" s="15">
        <f t="shared" ref="T100:T101" si="33">AVERAGE(N100:R100)</f>
        <v>176.2</v>
      </c>
      <c r="U100">
        <v>1892</v>
      </c>
      <c r="V100" s="15">
        <f>AVERAGE(C100:G100,N100:R100)</f>
        <v>189.2</v>
      </c>
      <c r="Y100" t="s">
        <v>63</v>
      </c>
      <c r="Z100"/>
      <c r="AA100">
        <v>168</v>
      </c>
      <c r="AB100">
        <v>174</v>
      </c>
      <c r="AC100">
        <v>210</v>
      </c>
      <c r="AD100">
        <v>174</v>
      </c>
      <c r="AE100">
        <v>726</v>
      </c>
      <c r="AF100">
        <v>181.5</v>
      </c>
      <c r="AG100">
        <v>2618</v>
      </c>
      <c r="AH100" s="15">
        <f>AVERAGE(C100:G100,N100:R100,AA100:AD100)</f>
        <v>187</v>
      </c>
      <c r="AI100" s="20">
        <v>1</v>
      </c>
      <c r="AJ100" s="20">
        <v>3</v>
      </c>
      <c r="AK100" s="21"/>
    </row>
    <row r="101" spans="1:53" x14ac:dyDescent="0.25">
      <c r="A101" s="8"/>
      <c r="B101" s="13" t="s">
        <v>64</v>
      </c>
      <c r="C101">
        <v>227</v>
      </c>
      <c r="D101">
        <v>210</v>
      </c>
      <c r="E101">
        <v>224</v>
      </c>
      <c r="F101">
        <v>255</v>
      </c>
      <c r="G101">
        <v>213</v>
      </c>
      <c r="H101">
        <v>1129</v>
      </c>
      <c r="I101" s="15">
        <f t="shared" si="32"/>
        <v>225.8</v>
      </c>
      <c r="K101" s="8"/>
      <c r="L101" s="2" t="s">
        <v>64</v>
      </c>
      <c r="M101" s="2"/>
      <c r="N101">
        <v>202</v>
      </c>
      <c r="O101">
        <v>179</v>
      </c>
      <c r="P101">
        <v>205</v>
      </c>
      <c r="Q101">
        <v>269</v>
      </c>
      <c r="R101">
        <v>219</v>
      </c>
      <c r="S101">
        <v>1074</v>
      </c>
      <c r="T101" s="15">
        <f t="shared" si="33"/>
        <v>214.8</v>
      </c>
      <c r="U101">
        <v>2203</v>
      </c>
      <c r="V101" s="15">
        <f>AVERAGE(C101:G101,N101:R101)</f>
        <v>220.3</v>
      </c>
      <c r="Y101" t="s">
        <v>64</v>
      </c>
      <c r="Z101"/>
      <c r="AA101">
        <v>178</v>
      </c>
      <c r="AB101">
        <v>223</v>
      </c>
      <c r="AC101">
        <v>213</v>
      </c>
      <c r="AD101">
        <v>168</v>
      </c>
      <c r="AE101">
        <v>782</v>
      </c>
      <c r="AF101">
        <v>195.5</v>
      </c>
      <c r="AG101">
        <v>2985</v>
      </c>
      <c r="AH101" s="15">
        <f>AVERAGE(C101:G101,N101:R101,AA101:AD101)</f>
        <v>213.21428571428572</v>
      </c>
      <c r="AI101" s="20">
        <v>0</v>
      </c>
      <c r="AJ101" s="20">
        <v>4</v>
      </c>
      <c r="AK101" s="21"/>
    </row>
    <row r="102" spans="1:53" x14ac:dyDescent="0.25">
      <c r="A102" s="8"/>
      <c r="B102" s="13"/>
      <c r="C102" s="13"/>
      <c r="D102" s="13"/>
      <c r="E102" s="13"/>
      <c r="F102" s="13"/>
      <c r="G102" s="13"/>
      <c r="H102" s="13"/>
      <c r="J102" s="13"/>
      <c r="K102" s="8"/>
      <c r="L102" s="2"/>
      <c r="M102" s="2"/>
      <c r="N102"/>
      <c r="O102"/>
      <c r="P102"/>
      <c r="Q102"/>
      <c r="R102"/>
      <c r="S102"/>
      <c r="U102"/>
      <c r="V102" s="13"/>
      <c r="Y102"/>
      <c r="Z102" t="s">
        <v>14</v>
      </c>
      <c r="AA102">
        <v>0</v>
      </c>
      <c r="AB102">
        <v>20</v>
      </c>
      <c r="AC102">
        <v>0</v>
      </c>
      <c r="AD102">
        <v>0</v>
      </c>
      <c r="AE102">
        <v>20</v>
      </c>
      <c r="AF102">
        <v>0</v>
      </c>
      <c r="AG102">
        <v>20</v>
      </c>
      <c r="AH102" s="13"/>
      <c r="AI102" s="20">
        <v>0</v>
      </c>
      <c r="AJ102" s="20">
        <v>4</v>
      </c>
      <c r="AK102" s="21"/>
    </row>
    <row r="103" spans="1:53" x14ac:dyDescent="0.25">
      <c r="A103" s="8"/>
      <c r="B103" s="13"/>
      <c r="C103">
        <v>415</v>
      </c>
      <c r="D103">
        <v>420</v>
      </c>
      <c r="E103">
        <v>408</v>
      </c>
      <c r="F103">
        <v>488</v>
      </c>
      <c r="G103">
        <v>409</v>
      </c>
      <c r="H103">
        <v>2140</v>
      </c>
      <c r="I103" s="15">
        <f>AVERAGE(C103:G103)</f>
        <v>428</v>
      </c>
      <c r="K103" s="8"/>
      <c r="L103" s="2"/>
      <c r="M103" s="2" t="s">
        <v>10</v>
      </c>
      <c r="N103">
        <v>367</v>
      </c>
      <c r="O103">
        <v>357</v>
      </c>
      <c r="P103">
        <v>399</v>
      </c>
      <c r="Q103">
        <v>435</v>
      </c>
      <c r="R103">
        <v>397</v>
      </c>
      <c r="S103">
        <v>1955</v>
      </c>
      <c r="T103" s="15">
        <f>AVERAGE(N103:R103)</f>
        <v>391</v>
      </c>
      <c r="U103">
        <v>4095</v>
      </c>
      <c r="V103" s="15">
        <f>AVERAGE(C103:G103,N103:R103)</f>
        <v>409.5</v>
      </c>
      <c r="Y103"/>
      <c r="Z103" t="s">
        <v>10</v>
      </c>
      <c r="AA103">
        <v>346</v>
      </c>
      <c r="AB103">
        <v>417</v>
      </c>
      <c r="AC103">
        <v>423</v>
      </c>
      <c r="AD103">
        <v>342</v>
      </c>
      <c r="AE103">
        <v>1528</v>
      </c>
      <c r="AF103">
        <v>188.5</v>
      </c>
      <c r="AG103">
        <v>5623</v>
      </c>
      <c r="AH103" s="15">
        <f>AVERAGE(C103:G103,N103:R103,AA103:AD103)</f>
        <v>401.64285714285717</v>
      </c>
      <c r="AI103" s="21"/>
      <c r="AJ103" s="21"/>
      <c r="AK103" s="21"/>
      <c r="AL103" s="10">
        <f>AG103-5788</f>
        <v>-165</v>
      </c>
    </row>
    <row r="104" spans="1:53" x14ac:dyDescent="0.25">
      <c r="Y104"/>
      <c r="Z104"/>
      <c r="AA104"/>
      <c r="AB104"/>
      <c r="AC104"/>
      <c r="AD104"/>
      <c r="AE104"/>
      <c r="AF104"/>
      <c r="AG104"/>
      <c r="AH104" s="13"/>
      <c r="AI104" s="22"/>
      <c r="AJ104" s="22"/>
      <c r="AK104" s="21"/>
    </row>
    <row r="105" spans="1:53" s="6" customFormat="1" x14ac:dyDescent="0.25">
      <c r="A105" s="8">
        <v>10</v>
      </c>
      <c r="B105" s="6" t="s">
        <v>65</v>
      </c>
      <c r="I105" s="14"/>
      <c r="K105" s="8">
        <v>13</v>
      </c>
      <c r="L105" s="11" t="s">
        <v>65</v>
      </c>
      <c r="M105" s="11"/>
      <c r="T105" s="14"/>
      <c r="W105" s="8"/>
      <c r="X105" s="8">
        <v>18</v>
      </c>
      <c r="Y105" s="6" t="s">
        <v>65</v>
      </c>
      <c r="AI105" s="24"/>
      <c r="AJ105" s="24"/>
      <c r="AK105" s="21"/>
      <c r="AL105" s="7"/>
      <c r="AM105" s="8"/>
      <c r="AN105" s="7"/>
      <c r="AX105" s="8"/>
      <c r="AY105" s="8"/>
      <c r="AZ105" s="8"/>
      <c r="BA105" s="8"/>
    </row>
    <row r="106" spans="1:53" x14ac:dyDescent="0.25">
      <c r="A106" s="8"/>
      <c r="B106" s="13" t="s">
        <v>66</v>
      </c>
      <c r="C106">
        <v>202</v>
      </c>
      <c r="D106">
        <v>203</v>
      </c>
      <c r="E106">
        <v>228</v>
      </c>
      <c r="F106">
        <v>190</v>
      </c>
      <c r="G106">
        <v>235</v>
      </c>
      <c r="H106">
        <v>1058</v>
      </c>
      <c r="I106" s="15">
        <f t="shared" ref="I106:I107" si="34">AVERAGE(C106:G106)</f>
        <v>211.6</v>
      </c>
      <c r="K106" s="8"/>
      <c r="L106" s="2" t="s">
        <v>66</v>
      </c>
      <c r="M106" s="2"/>
      <c r="N106">
        <v>201</v>
      </c>
      <c r="O106">
        <v>220</v>
      </c>
      <c r="P106">
        <v>233</v>
      </c>
      <c r="Q106">
        <v>167</v>
      </c>
      <c r="R106">
        <v>200</v>
      </c>
      <c r="S106">
        <v>1021</v>
      </c>
      <c r="T106" s="15">
        <f t="shared" ref="T106:T107" si="35">AVERAGE(N106:R106)</f>
        <v>204.2</v>
      </c>
      <c r="U106">
        <v>2079</v>
      </c>
      <c r="V106" s="15">
        <f>AVERAGE(C106:G106,N106:R106)</f>
        <v>207.9</v>
      </c>
      <c r="Y106" t="s">
        <v>66</v>
      </c>
      <c r="Z106"/>
      <c r="AA106">
        <v>178</v>
      </c>
      <c r="AB106">
        <v>200</v>
      </c>
      <c r="AC106">
        <v>170</v>
      </c>
      <c r="AD106">
        <v>187</v>
      </c>
      <c r="AE106">
        <v>735</v>
      </c>
      <c r="AF106">
        <v>183.8</v>
      </c>
      <c r="AG106">
        <v>2814</v>
      </c>
      <c r="AH106" s="15">
        <f>AVERAGE(C106:G106,N106:R106,AA106:AD106)</f>
        <v>201</v>
      </c>
      <c r="AI106" s="20">
        <v>0</v>
      </c>
      <c r="AJ106" s="20">
        <v>4</v>
      </c>
      <c r="AK106" s="21"/>
    </row>
    <row r="107" spans="1:53" x14ac:dyDescent="0.25">
      <c r="A107" s="8"/>
      <c r="B107" s="13" t="s">
        <v>67</v>
      </c>
      <c r="C107">
        <v>215</v>
      </c>
      <c r="D107">
        <v>199</v>
      </c>
      <c r="E107">
        <v>190</v>
      </c>
      <c r="F107">
        <v>180</v>
      </c>
      <c r="G107">
        <v>136</v>
      </c>
      <c r="H107">
        <v>920</v>
      </c>
      <c r="I107" s="15">
        <f t="shared" si="34"/>
        <v>184</v>
      </c>
      <c r="K107" s="8"/>
      <c r="L107" s="2" t="s">
        <v>67</v>
      </c>
      <c r="M107" s="2"/>
      <c r="N107">
        <v>209</v>
      </c>
      <c r="O107">
        <v>189</v>
      </c>
      <c r="P107">
        <v>181</v>
      </c>
      <c r="Q107">
        <v>231</v>
      </c>
      <c r="R107">
        <v>200</v>
      </c>
      <c r="S107">
        <v>1010</v>
      </c>
      <c r="T107" s="15">
        <f t="shared" si="35"/>
        <v>202</v>
      </c>
      <c r="U107">
        <v>1930</v>
      </c>
      <c r="V107" s="15">
        <f>AVERAGE(C107:G107,N107:R107)</f>
        <v>193</v>
      </c>
      <c r="Y107" t="s">
        <v>67</v>
      </c>
      <c r="Z107"/>
      <c r="AA107">
        <v>199</v>
      </c>
      <c r="AB107">
        <v>148</v>
      </c>
      <c r="AC107">
        <v>191</v>
      </c>
      <c r="AD107">
        <v>242</v>
      </c>
      <c r="AE107">
        <v>780</v>
      </c>
      <c r="AF107">
        <v>195</v>
      </c>
      <c r="AG107">
        <v>2710</v>
      </c>
      <c r="AH107" s="15">
        <f>AVERAGE(C107:G107,N107:R107,AA107:AD107)</f>
        <v>193.57142857142858</v>
      </c>
      <c r="AI107" s="20">
        <v>1</v>
      </c>
      <c r="AJ107" s="20">
        <v>3</v>
      </c>
      <c r="AK107" s="22"/>
    </row>
    <row r="108" spans="1:53" x14ac:dyDescent="0.25">
      <c r="A108" s="8"/>
      <c r="B108" s="13"/>
      <c r="C108" s="13"/>
      <c r="D108" s="13"/>
      <c r="E108" s="13"/>
      <c r="F108" s="13"/>
      <c r="G108" s="13"/>
      <c r="H108" s="13"/>
      <c r="J108" s="13"/>
      <c r="K108" s="8"/>
      <c r="L108" s="2"/>
      <c r="M108" s="2"/>
      <c r="N108"/>
      <c r="O108"/>
      <c r="P108"/>
      <c r="Q108"/>
      <c r="R108"/>
      <c r="S108"/>
      <c r="U108"/>
      <c r="V108" s="13"/>
      <c r="Y108"/>
      <c r="Z108" t="s">
        <v>14</v>
      </c>
      <c r="AA108">
        <v>0</v>
      </c>
      <c r="AB108">
        <v>0</v>
      </c>
      <c r="AC108">
        <v>0</v>
      </c>
      <c r="AD108">
        <v>60</v>
      </c>
      <c r="AE108">
        <v>60</v>
      </c>
      <c r="AF108">
        <v>0</v>
      </c>
      <c r="AG108">
        <v>60</v>
      </c>
      <c r="AH108" s="13"/>
      <c r="AI108" s="20">
        <v>1</v>
      </c>
      <c r="AJ108" s="20">
        <v>3</v>
      </c>
      <c r="AK108" s="22"/>
    </row>
    <row r="109" spans="1:53" x14ac:dyDescent="0.25">
      <c r="A109" s="8"/>
      <c r="B109" s="13"/>
      <c r="C109">
        <v>417</v>
      </c>
      <c r="D109">
        <v>402</v>
      </c>
      <c r="E109">
        <v>418</v>
      </c>
      <c r="F109">
        <v>370</v>
      </c>
      <c r="G109">
        <v>371</v>
      </c>
      <c r="H109">
        <v>1978</v>
      </c>
      <c r="I109" s="15">
        <f>AVERAGE(C109:G109)</f>
        <v>395.6</v>
      </c>
      <c r="K109" s="8"/>
      <c r="L109" s="2"/>
      <c r="M109" s="2" t="s">
        <v>10</v>
      </c>
      <c r="N109">
        <v>410</v>
      </c>
      <c r="O109">
        <v>409</v>
      </c>
      <c r="P109">
        <v>414</v>
      </c>
      <c r="Q109">
        <v>398</v>
      </c>
      <c r="R109">
        <v>400</v>
      </c>
      <c r="S109">
        <v>2031</v>
      </c>
      <c r="T109" s="15">
        <f>AVERAGE(N109:R109)</f>
        <v>406.2</v>
      </c>
      <c r="U109">
        <v>4009</v>
      </c>
      <c r="V109" s="15">
        <f>AVERAGE(C109:G109,N109:R109)</f>
        <v>400.9</v>
      </c>
      <c r="Y109"/>
      <c r="Z109" t="s">
        <v>10</v>
      </c>
      <c r="AA109">
        <v>377</v>
      </c>
      <c r="AB109">
        <v>348</v>
      </c>
      <c r="AC109">
        <v>361</v>
      </c>
      <c r="AD109">
        <v>489</v>
      </c>
      <c r="AE109">
        <v>1575</v>
      </c>
      <c r="AF109">
        <v>189.4</v>
      </c>
      <c r="AG109">
        <v>5584</v>
      </c>
      <c r="AH109" s="15">
        <f>AVERAGE(C109:G109,N109:R109,AA109:AD109)</f>
        <v>398.85714285714283</v>
      </c>
      <c r="AI109" s="22"/>
      <c r="AJ109" s="22"/>
      <c r="AK109" s="22"/>
      <c r="AL109" s="10">
        <f>AG109-5788</f>
        <v>-204</v>
      </c>
    </row>
    <row r="110" spans="1:53" x14ac:dyDescent="0.25">
      <c r="AI110" s="22"/>
      <c r="AJ110" s="22"/>
      <c r="AK110" s="22"/>
    </row>
    <row r="111" spans="1:53" s="6" customFormat="1" x14ac:dyDescent="0.25">
      <c r="A111" s="8">
        <v>22</v>
      </c>
      <c r="B111" s="6" t="s">
        <v>76</v>
      </c>
      <c r="I111" s="14"/>
      <c r="K111" s="8">
        <v>19</v>
      </c>
      <c r="L111" s="11" t="s">
        <v>76</v>
      </c>
      <c r="M111" s="11"/>
      <c r="T111" s="14"/>
      <c r="V111" s="8"/>
      <c r="X111" s="8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23"/>
      <c r="AJ111" s="23"/>
      <c r="AK111" s="23"/>
      <c r="AL111" s="7"/>
      <c r="AM111" s="8"/>
      <c r="AN111" s="7"/>
      <c r="AX111" s="8"/>
      <c r="AY111" s="8"/>
      <c r="AZ111" s="8"/>
      <c r="BA111" s="8"/>
    </row>
    <row r="112" spans="1:53" x14ac:dyDescent="0.25">
      <c r="A112" s="8"/>
      <c r="B112" s="13" t="s">
        <v>77</v>
      </c>
      <c r="C112">
        <v>193</v>
      </c>
      <c r="D112">
        <v>144</v>
      </c>
      <c r="E112">
        <v>180</v>
      </c>
      <c r="F112">
        <v>163</v>
      </c>
      <c r="G112">
        <v>162</v>
      </c>
      <c r="H112">
        <v>842</v>
      </c>
      <c r="I112" s="15">
        <f t="shared" ref="I112:I113" si="36">AVERAGE(C112:G112)</f>
        <v>168.4</v>
      </c>
      <c r="K112" s="8"/>
      <c r="L112" s="2" t="s">
        <v>77</v>
      </c>
      <c r="M112" s="2"/>
      <c r="N112">
        <v>180</v>
      </c>
      <c r="O112">
        <v>203</v>
      </c>
      <c r="P112">
        <v>198</v>
      </c>
      <c r="Q112">
        <v>162</v>
      </c>
      <c r="R112">
        <v>173</v>
      </c>
      <c r="S112">
        <v>916</v>
      </c>
      <c r="T112" s="15">
        <f t="shared" ref="T112:T113" si="37">AVERAGE(N112:R112)</f>
        <v>183.2</v>
      </c>
      <c r="U112">
        <v>1758</v>
      </c>
      <c r="V112" s="15">
        <f>AVERAGE(C112:G112,N112:R112)</f>
        <v>175.8</v>
      </c>
      <c r="W112"/>
      <c r="AI112" s="22"/>
      <c r="AJ112" s="22"/>
      <c r="AK112" s="22"/>
    </row>
    <row r="113" spans="1:53" x14ac:dyDescent="0.25">
      <c r="A113" s="8"/>
      <c r="B113" s="13" t="s">
        <v>78</v>
      </c>
      <c r="C113">
        <v>246</v>
      </c>
      <c r="D113">
        <v>194</v>
      </c>
      <c r="E113">
        <v>162</v>
      </c>
      <c r="F113">
        <v>211</v>
      </c>
      <c r="G113">
        <v>247</v>
      </c>
      <c r="H113">
        <v>1060</v>
      </c>
      <c r="I113" s="15">
        <f t="shared" si="36"/>
        <v>212</v>
      </c>
      <c r="K113" s="8"/>
      <c r="L113" s="2" t="s">
        <v>78</v>
      </c>
      <c r="M113" s="2"/>
      <c r="N113">
        <v>210</v>
      </c>
      <c r="O113">
        <v>201</v>
      </c>
      <c r="P113">
        <v>184</v>
      </c>
      <c r="Q113">
        <v>223</v>
      </c>
      <c r="R113">
        <v>247</v>
      </c>
      <c r="S113">
        <v>1065</v>
      </c>
      <c r="T113" s="15">
        <f t="shared" si="37"/>
        <v>213</v>
      </c>
      <c r="U113">
        <v>2125</v>
      </c>
      <c r="V113" s="15">
        <f>AVERAGE(C113:G113,N113:R113)</f>
        <v>212.5</v>
      </c>
      <c r="W113"/>
      <c r="AI113" s="22"/>
      <c r="AJ113" s="22"/>
      <c r="AK113" s="22"/>
    </row>
    <row r="114" spans="1:53" x14ac:dyDescent="0.25">
      <c r="A114" s="8"/>
      <c r="B114" s="13"/>
      <c r="C114">
        <v>439</v>
      </c>
      <c r="D114">
        <v>338</v>
      </c>
      <c r="E114">
        <v>342</v>
      </c>
      <c r="F114">
        <v>374</v>
      </c>
      <c r="G114">
        <v>409</v>
      </c>
      <c r="H114">
        <v>1902</v>
      </c>
      <c r="I114" s="15">
        <f>AVERAGE(C114:G114)</f>
        <v>380.4</v>
      </c>
      <c r="K114" s="8"/>
      <c r="L114" s="2"/>
      <c r="M114" s="2" t="s">
        <v>10</v>
      </c>
      <c r="N114">
        <v>390</v>
      </c>
      <c r="O114">
        <v>404</v>
      </c>
      <c r="P114">
        <v>382</v>
      </c>
      <c r="Q114">
        <v>385</v>
      </c>
      <c r="R114">
        <v>420</v>
      </c>
      <c r="S114">
        <v>1981</v>
      </c>
      <c r="T114" s="15">
        <f>AVERAGE(N114:R114)</f>
        <v>396.2</v>
      </c>
      <c r="U114">
        <v>3883</v>
      </c>
      <c r="V114" s="15">
        <f>AVERAGE(C114:G114,N114:R114)</f>
        <v>388.3</v>
      </c>
      <c r="W114" s="12">
        <f>+U114-3915</f>
        <v>-32</v>
      </c>
      <c r="AI114" s="22"/>
      <c r="AJ114" s="22"/>
      <c r="AK114" s="22"/>
    </row>
    <row r="115" spans="1:53" x14ac:dyDescent="0.25">
      <c r="K115" s="8"/>
      <c r="L115" s="2"/>
      <c r="M115" s="2"/>
      <c r="N115"/>
      <c r="O115"/>
      <c r="P115"/>
      <c r="Q115"/>
      <c r="R115"/>
      <c r="S115"/>
      <c r="U115"/>
      <c r="W115"/>
      <c r="AI115" s="22"/>
      <c r="AJ115" s="22"/>
      <c r="AK115" s="22"/>
      <c r="AL115" s="10"/>
    </row>
    <row r="116" spans="1:53" x14ac:dyDescent="0.25">
      <c r="A116" s="8">
        <v>30</v>
      </c>
      <c r="B116" s="6" t="s">
        <v>79</v>
      </c>
      <c r="K116" s="8">
        <v>20</v>
      </c>
      <c r="L116" s="11" t="s">
        <v>79</v>
      </c>
      <c r="M116" s="2"/>
      <c r="N116"/>
      <c r="O116"/>
      <c r="P116"/>
      <c r="Q116"/>
      <c r="R116"/>
      <c r="S116"/>
      <c r="U116"/>
      <c r="W116"/>
      <c r="AI116" s="22"/>
      <c r="AJ116" s="22"/>
      <c r="AK116" s="22"/>
    </row>
    <row r="117" spans="1:53" x14ac:dyDescent="0.25">
      <c r="A117" s="8"/>
      <c r="B117" s="13" t="s">
        <v>80</v>
      </c>
      <c r="C117">
        <v>168</v>
      </c>
      <c r="D117">
        <v>177</v>
      </c>
      <c r="E117">
        <v>173</v>
      </c>
      <c r="F117">
        <v>147</v>
      </c>
      <c r="G117">
        <v>177</v>
      </c>
      <c r="H117">
        <v>842</v>
      </c>
      <c r="I117" s="15">
        <f t="shared" ref="I117:I118" si="38">AVERAGE(C117:G117)</f>
        <v>168.4</v>
      </c>
      <c r="K117" s="8"/>
      <c r="L117" s="2" t="s">
        <v>80</v>
      </c>
      <c r="M117" s="2"/>
      <c r="N117">
        <v>178</v>
      </c>
      <c r="O117">
        <v>171</v>
      </c>
      <c r="P117">
        <v>181</v>
      </c>
      <c r="Q117">
        <v>154</v>
      </c>
      <c r="R117">
        <v>190</v>
      </c>
      <c r="S117">
        <v>874</v>
      </c>
      <c r="T117" s="15">
        <f t="shared" ref="T117:T118" si="39">AVERAGE(N117:R117)</f>
        <v>174.8</v>
      </c>
      <c r="U117">
        <v>1716</v>
      </c>
      <c r="V117" s="15">
        <f>AVERAGE(C117:G117,N117:R117)</f>
        <v>171.6</v>
      </c>
      <c r="W117"/>
      <c r="AI117" s="22"/>
      <c r="AJ117" s="22"/>
      <c r="AK117" s="22"/>
    </row>
    <row r="118" spans="1:53" x14ac:dyDescent="0.25">
      <c r="A118" s="8"/>
      <c r="B118" s="13" t="s">
        <v>81</v>
      </c>
      <c r="C118">
        <v>171</v>
      </c>
      <c r="D118">
        <v>218</v>
      </c>
      <c r="E118">
        <v>198</v>
      </c>
      <c r="F118">
        <v>224</v>
      </c>
      <c r="G118">
        <v>200</v>
      </c>
      <c r="H118">
        <v>1011</v>
      </c>
      <c r="I118" s="15">
        <f t="shared" si="38"/>
        <v>202.2</v>
      </c>
      <c r="K118" s="8"/>
      <c r="L118" s="2" t="s">
        <v>81</v>
      </c>
      <c r="M118" s="2"/>
      <c r="N118">
        <v>279</v>
      </c>
      <c r="O118">
        <v>224</v>
      </c>
      <c r="P118">
        <v>234</v>
      </c>
      <c r="Q118">
        <v>222</v>
      </c>
      <c r="R118">
        <v>154</v>
      </c>
      <c r="S118">
        <v>1113</v>
      </c>
      <c r="T118" s="15">
        <f t="shared" si="39"/>
        <v>222.6</v>
      </c>
      <c r="U118">
        <v>2124</v>
      </c>
      <c r="V118" s="15">
        <f>AVERAGE(C118:G118,N118:R118)</f>
        <v>212.4</v>
      </c>
      <c r="W118"/>
      <c r="AI118" s="22"/>
      <c r="AJ118" s="22"/>
      <c r="AK118" s="22"/>
    </row>
    <row r="119" spans="1:53" x14ac:dyDescent="0.25">
      <c r="A119" s="8"/>
      <c r="B119" s="13"/>
      <c r="C119">
        <v>339</v>
      </c>
      <c r="D119">
        <v>395</v>
      </c>
      <c r="E119">
        <v>371</v>
      </c>
      <c r="F119">
        <v>371</v>
      </c>
      <c r="G119">
        <v>377</v>
      </c>
      <c r="H119">
        <v>1853</v>
      </c>
      <c r="I119" s="15">
        <f>AVERAGE(C119:G119)</f>
        <v>370.6</v>
      </c>
      <c r="K119" s="8"/>
      <c r="L119" s="2"/>
      <c r="M119" s="2" t="s">
        <v>10</v>
      </c>
      <c r="N119">
        <v>457</v>
      </c>
      <c r="O119">
        <v>395</v>
      </c>
      <c r="P119">
        <v>415</v>
      </c>
      <c r="Q119">
        <v>376</v>
      </c>
      <c r="R119">
        <v>344</v>
      </c>
      <c r="S119">
        <v>1987</v>
      </c>
      <c r="T119" s="15">
        <f>AVERAGE(N119:R119)</f>
        <v>397.4</v>
      </c>
      <c r="U119">
        <v>3840</v>
      </c>
      <c r="V119" s="15">
        <f>AVERAGE(C119:G119,N119:R119)</f>
        <v>384</v>
      </c>
      <c r="W119" s="12">
        <f>+U119-3915</f>
        <v>-75</v>
      </c>
      <c r="AI119" s="22"/>
      <c r="AJ119" s="22"/>
      <c r="AK119" s="22"/>
    </row>
    <row r="120" spans="1:53" x14ac:dyDescent="0.25">
      <c r="K120" s="8"/>
      <c r="L120" s="2"/>
      <c r="M120" s="2"/>
      <c r="N120"/>
      <c r="O120"/>
      <c r="P120"/>
      <c r="Q120"/>
      <c r="R120"/>
      <c r="S120"/>
      <c r="U120"/>
      <c r="W120"/>
      <c r="AI120" s="22"/>
      <c r="AJ120" s="22"/>
      <c r="AK120" s="22"/>
    </row>
    <row r="121" spans="1:53" s="6" customFormat="1" x14ac:dyDescent="0.25">
      <c r="A121" s="8">
        <v>21</v>
      </c>
      <c r="B121" s="6" t="s">
        <v>82</v>
      </c>
      <c r="I121" s="15"/>
      <c r="K121" s="8">
        <v>21</v>
      </c>
      <c r="L121" s="11" t="s">
        <v>82</v>
      </c>
      <c r="M121" s="11"/>
      <c r="T121" s="15"/>
      <c r="V121" s="15"/>
      <c r="X121" s="8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23"/>
      <c r="AJ121" s="23"/>
      <c r="AK121" s="23"/>
      <c r="AL121" s="7"/>
      <c r="AM121" s="8"/>
      <c r="AN121" s="7"/>
      <c r="AX121" s="8"/>
      <c r="AY121" s="8"/>
      <c r="AZ121" s="8"/>
      <c r="BA121" s="8"/>
    </row>
    <row r="122" spans="1:53" x14ac:dyDescent="0.25">
      <c r="A122" s="8"/>
      <c r="B122" s="13" t="s">
        <v>83</v>
      </c>
      <c r="C122">
        <v>173</v>
      </c>
      <c r="D122">
        <v>201</v>
      </c>
      <c r="E122">
        <v>199</v>
      </c>
      <c r="F122">
        <v>133</v>
      </c>
      <c r="G122">
        <v>140</v>
      </c>
      <c r="H122">
        <v>846</v>
      </c>
      <c r="I122" s="15">
        <f t="shared" ref="I122:I123" si="40">AVERAGE(C122:G122)</f>
        <v>169.2</v>
      </c>
      <c r="K122" s="8"/>
      <c r="L122" s="2" t="s">
        <v>83</v>
      </c>
      <c r="M122" s="2"/>
      <c r="N122">
        <v>244</v>
      </c>
      <c r="O122">
        <v>189</v>
      </c>
      <c r="P122">
        <v>145</v>
      </c>
      <c r="Q122">
        <v>157</v>
      </c>
      <c r="R122">
        <v>170</v>
      </c>
      <c r="S122">
        <v>905</v>
      </c>
      <c r="T122" s="15">
        <f t="shared" ref="T122:T123" si="41">AVERAGE(N122:R122)</f>
        <v>181</v>
      </c>
      <c r="U122">
        <v>1751</v>
      </c>
      <c r="V122" s="15">
        <f>AVERAGE(C122:G122,N122:R122)</f>
        <v>175.1</v>
      </c>
      <c r="W122"/>
      <c r="AI122" s="22"/>
      <c r="AJ122" s="22"/>
      <c r="AK122" s="22"/>
    </row>
    <row r="123" spans="1:53" x14ac:dyDescent="0.25">
      <c r="A123" s="8"/>
      <c r="B123" s="13" t="s">
        <v>84</v>
      </c>
      <c r="C123">
        <v>209</v>
      </c>
      <c r="D123">
        <v>191</v>
      </c>
      <c r="E123">
        <v>213</v>
      </c>
      <c r="F123">
        <v>193</v>
      </c>
      <c r="G123">
        <v>254</v>
      </c>
      <c r="H123">
        <v>1060</v>
      </c>
      <c r="I123" s="15">
        <f t="shared" si="40"/>
        <v>212</v>
      </c>
      <c r="K123" s="8"/>
      <c r="L123" s="2" t="s">
        <v>84</v>
      </c>
      <c r="M123" s="2"/>
      <c r="N123">
        <v>214</v>
      </c>
      <c r="O123">
        <v>213</v>
      </c>
      <c r="P123">
        <v>211</v>
      </c>
      <c r="Q123">
        <v>233</v>
      </c>
      <c r="R123">
        <v>158</v>
      </c>
      <c r="S123">
        <v>1029</v>
      </c>
      <c r="T123" s="15">
        <f t="shared" si="41"/>
        <v>205.8</v>
      </c>
      <c r="U123">
        <v>2089</v>
      </c>
      <c r="V123" s="15">
        <f>AVERAGE(C123:G123,N123:R123)</f>
        <v>208.9</v>
      </c>
      <c r="W123"/>
      <c r="AI123" s="22"/>
      <c r="AJ123" s="22"/>
      <c r="AK123" s="22"/>
    </row>
    <row r="124" spans="1:53" x14ac:dyDescent="0.25">
      <c r="A124" s="8"/>
      <c r="B124" s="13"/>
      <c r="C124">
        <v>382</v>
      </c>
      <c r="D124">
        <v>392</v>
      </c>
      <c r="E124">
        <v>412</v>
      </c>
      <c r="F124">
        <v>326</v>
      </c>
      <c r="G124">
        <v>394</v>
      </c>
      <c r="H124">
        <v>1906</v>
      </c>
      <c r="I124" s="15">
        <f>AVERAGE(C124:G124)</f>
        <v>381.2</v>
      </c>
      <c r="K124" s="8"/>
      <c r="L124" s="2"/>
      <c r="M124" s="2" t="s">
        <v>10</v>
      </c>
      <c r="N124">
        <v>458</v>
      </c>
      <c r="O124">
        <v>402</v>
      </c>
      <c r="P124">
        <v>356</v>
      </c>
      <c r="Q124">
        <v>390</v>
      </c>
      <c r="R124">
        <v>328</v>
      </c>
      <c r="S124">
        <v>1934</v>
      </c>
      <c r="T124" s="15">
        <f>AVERAGE(N124:R124)</f>
        <v>386.8</v>
      </c>
      <c r="U124">
        <v>3840</v>
      </c>
      <c r="V124" s="15">
        <f>AVERAGE(C124:G124,N124:R124)</f>
        <v>384</v>
      </c>
      <c r="W124" s="12">
        <f>+U124-3915</f>
        <v>-75</v>
      </c>
      <c r="AI124" s="22"/>
      <c r="AJ124" s="22"/>
      <c r="AK124" s="22"/>
    </row>
    <row r="125" spans="1:53" x14ac:dyDescent="0.25">
      <c r="K125" s="8"/>
      <c r="L125" s="2"/>
      <c r="M125" s="2"/>
      <c r="N125"/>
      <c r="O125"/>
      <c r="P125"/>
      <c r="Q125"/>
      <c r="R125"/>
      <c r="S125"/>
      <c r="U125"/>
      <c r="W125"/>
      <c r="AI125" s="22"/>
      <c r="AJ125" s="22"/>
      <c r="AK125" s="22"/>
    </row>
    <row r="126" spans="1:53" s="6" customFormat="1" x14ac:dyDescent="0.25">
      <c r="A126" s="8">
        <v>19</v>
      </c>
      <c r="B126" s="6" t="s">
        <v>85</v>
      </c>
      <c r="I126" s="15"/>
      <c r="K126" s="8">
        <v>22</v>
      </c>
      <c r="L126" s="11" t="s">
        <v>85</v>
      </c>
      <c r="M126" s="11"/>
      <c r="T126" s="15"/>
      <c r="V126" s="3"/>
      <c r="X126" s="8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23"/>
      <c r="AJ126" s="23"/>
      <c r="AK126" s="23"/>
      <c r="AL126" s="7"/>
      <c r="AM126" s="8"/>
      <c r="AN126" s="7"/>
      <c r="AX126" s="8"/>
      <c r="AY126" s="8"/>
      <c r="AZ126" s="8"/>
      <c r="BA126" s="8"/>
    </row>
    <row r="127" spans="1:53" x14ac:dyDescent="0.25">
      <c r="A127" s="8"/>
      <c r="B127" s="13" t="s">
        <v>86</v>
      </c>
      <c r="C127">
        <v>185</v>
      </c>
      <c r="D127">
        <v>179</v>
      </c>
      <c r="E127">
        <v>171</v>
      </c>
      <c r="F127">
        <v>182</v>
      </c>
      <c r="G127">
        <v>163</v>
      </c>
      <c r="H127">
        <v>880</v>
      </c>
      <c r="I127" s="15">
        <f t="shared" ref="I127:I128" si="42">AVERAGE(C127:G127)</f>
        <v>176</v>
      </c>
      <c r="K127" s="8"/>
      <c r="L127" s="2" t="s">
        <v>86</v>
      </c>
      <c r="M127" s="2"/>
      <c r="N127">
        <v>186</v>
      </c>
      <c r="O127">
        <v>168</v>
      </c>
      <c r="P127">
        <v>222</v>
      </c>
      <c r="Q127">
        <v>164</v>
      </c>
      <c r="R127">
        <v>189</v>
      </c>
      <c r="S127">
        <v>929</v>
      </c>
      <c r="T127" s="15">
        <f t="shared" ref="T127:T128" si="43">AVERAGE(N127:R127)</f>
        <v>185.8</v>
      </c>
      <c r="U127">
        <v>1809</v>
      </c>
      <c r="V127" s="15">
        <f>AVERAGE(C127:G127,N127:R127)</f>
        <v>180.9</v>
      </c>
      <c r="W127"/>
      <c r="AI127" s="22"/>
      <c r="AJ127" s="22"/>
      <c r="AK127" s="22"/>
    </row>
    <row r="128" spans="1:53" x14ac:dyDescent="0.25">
      <c r="A128" s="8"/>
      <c r="B128" s="13" t="s">
        <v>87</v>
      </c>
      <c r="C128">
        <v>193</v>
      </c>
      <c r="D128">
        <v>202</v>
      </c>
      <c r="E128">
        <v>212</v>
      </c>
      <c r="F128">
        <v>206</v>
      </c>
      <c r="G128">
        <v>225</v>
      </c>
      <c r="H128">
        <v>1038</v>
      </c>
      <c r="I128" s="15">
        <f t="shared" si="42"/>
        <v>207.6</v>
      </c>
      <c r="K128" s="8"/>
      <c r="L128" s="2" t="s">
        <v>87</v>
      </c>
      <c r="M128" s="2"/>
      <c r="N128">
        <v>204</v>
      </c>
      <c r="O128">
        <v>152</v>
      </c>
      <c r="P128">
        <v>171</v>
      </c>
      <c r="Q128">
        <v>191</v>
      </c>
      <c r="R128">
        <v>259</v>
      </c>
      <c r="S128">
        <v>977</v>
      </c>
      <c r="T128" s="15">
        <f t="shared" si="43"/>
        <v>195.4</v>
      </c>
      <c r="U128">
        <v>2015</v>
      </c>
      <c r="V128" s="15">
        <f>AVERAGE(C128:G128,N128:R128)</f>
        <v>201.5</v>
      </c>
      <c r="W128"/>
      <c r="AI128" s="22"/>
      <c r="AJ128" s="22"/>
      <c r="AK128" s="22"/>
    </row>
    <row r="129" spans="1:53" x14ac:dyDescent="0.25">
      <c r="A129" s="8"/>
      <c r="B129" s="13"/>
      <c r="C129">
        <v>378</v>
      </c>
      <c r="D129">
        <v>381</v>
      </c>
      <c r="E129">
        <v>383</v>
      </c>
      <c r="F129">
        <v>388</v>
      </c>
      <c r="G129">
        <v>388</v>
      </c>
      <c r="H129">
        <v>1918</v>
      </c>
      <c r="I129" s="15">
        <f>AVERAGE(C129:G129)</f>
        <v>383.6</v>
      </c>
      <c r="K129" s="8"/>
      <c r="L129" s="2"/>
      <c r="M129" s="2" t="s">
        <v>10</v>
      </c>
      <c r="N129">
        <v>390</v>
      </c>
      <c r="O129">
        <v>320</v>
      </c>
      <c r="P129">
        <v>393</v>
      </c>
      <c r="Q129">
        <v>355</v>
      </c>
      <c r="R129">
        <v>448</v>
      </c>
      <c r="S129">
        <v>1906</v>
      </c>
      <c r="T129" s="15">
        <f>AVERAGE(N129:R129)</f>
        <v>381.2</v>
      </c>
      <c r="U129">
        <v>3824</v>
      </c>
      <c r="V129" s="15">
        <f>AVERAGE(C129:G129,N129:R129)</f>
        <v>382.4</v>
      </c>
      <c r="W129" s="12">
        <f>+U129-3915</f>
        <v>-91</v>
      </c>
      <c r="AI129" s="22"/>
      <c r="AJ129" s="22"/>
      <c r="AK129" s="22"/>
    </row>
    <row r="130" spans="1:53" x14ac:dyDescent="0.25">
      <c r="K130" s="8"/>
      <c r="L130" s="2"/>
      <c r="M130" s="2"/>
      <c r="N130"/>
      <c r="O130"/>
      <c r="P130"/>
      <c r="Q130"/>
      <c r="R130"/>
      <c r="S130"/>
      <c r="U130"/>
      <c r="V130" s="13"/>
      <c r="W130"/>
      <c r="AI130" s="22"/>
      <c r="AJ130" s="22"/>
      <c r="AK130" s="22"/>
    </row>
    <row r="131" spans="1:53" s="6" customFormat="1" x14ac:dyDescent="0.25">
      <c r="A131" s="8">
        <v>23</v>
      </c>
      <c r="B131" s="6" t="s">
        <v>88</v>
      </c>
      <c r="I131" s="14"/>
      <c r="K131" s="8">
        <v>23</v>
      </c>
      <c r="L131" s="11" t="s">
        <v>88</v>
      </c>
      <c r="M131" s="11"/>
      <c r="T131" s="14"/>
      <c r="X131" s="8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23"/>
      <c r="AJ131" s="23"/>
      <c r="AK131" s="23"/>
      <c r="AL131" s="7"/>
      <c r="AM131" s="8"/>
      <c r="AN131" s="7"/>
      <c r="AX131" s="8"/>
      <c r="AY131" s="8"/>
      <c r="AZ131" s="8"/>
      <c r="BA131" s="8"/>
    </row>
    <row r="132" spans="1:53" x14ac:dyDescent="0.25">
      <c r="A132" s="8"/>
      <c r="B132" s="13" t="s">
        <v>89</v>
      </c>
      <c r="C132">
        <v>143</v>
      </c>
      <c r="D132">
        <v>171</v>
      </c>
      <c r="E132">
        <v>235</v>
      </c>
      <c r="F132">
        <v>229</v>
      </c>
      <c r="G132">
        <v>241</v>
      </c>
      <c r="H132">
        <v>1019</v>
      </c>
      <c r="I132" s="15">
        <f t="shared" ref="I132:I133" si="44">AVERAGE(C132:G132)</f>
        <v>203.8</v>
      </c>
      <c r="K132" s="8"/>
      <c r="L132" s="2" t="s">
        <v>89</v>
      </c>
      <c r="M132" s="2"/>
      <c r="N132">
        <v>188</v>
      </c>
      <c r="O132">
        <v>217</v>
      </c>
      <c r="P132">
        <v>188</v>
      </c>
      <c r="Q132">
        <v>157</v>
      </c>
      <c r="R132">
        <v>214</v>
      </c>
      <c r="S132">
        <v>964</v>
      </c>
      <c r="T132" s="15">
        <f t="shared" ref="T132:T133" si="45">AVERAGE(N132:R132)</f>
        <v>192.8</v>
      </c>
      <c r="U132">
        <v>1983</v>
      </c>
      <c r="V132" s="15">
        <f>AVERAGE(C132:G132,N132:R132)</f>
        <v>198.3</v>
      </c>
      <c r="W132"/>
      <c r="AI132" s="22"/>
      <c r="AJ132" s="22"/>
      <c r="AK132" s="22"/>
    </row>
    <row r="133" spans="1:53" x14ac:dyDescent="0.25">
      <c r="A133" s="8"/>
      <c r="B133" s="13" t="s">
        <v>90</v>
      </c>
      <c r="C133">
        <v>154</v>
      </c>
      <c r="D133">
        <v>235</v>
      </c>
      <c r="E133">
        <v>168</v>
      </c>
      <c r="F133">
        <v>142</v>
      </c>
      <c r="G133">
        <v>176</v>
      </c>
      <c r="H133">
        <v>875</v>
      </c>
      <c r="I133" s="15">
        <f t="shared" si="44"/>
        <v>175</v>
      </c>
      <c r="K133" s="8"/>
      <c r="L133" s="2" t="s">
        <v>90</v>
      </c>
      <c r="M133" s="2"/>
      <c r="N133">
        <v>188</v>
      </c>
      <c r="O133">
        <v>209</v>
      </c>
      <c r="P133">
        <v>205</v>
      </c>
      <c r="Q133">
        <v>178</v>
      </c>
      <c r="R133">
        <v>180</v>
      </c>
      <c r="S133">
        <v>960</v>
      </c>
      <c r="T133" s="15">
        <f t="shared" si="45"/>
        <v>192</v>
      </c>
      <c r="U133">
        <v>1835</v>
      </c>
      <c r="V133" s="15">
        <f>AVERAGE(C133:G133,N133:R133)</f>
        <v>183.5</v>
      </c>
      <c r="W133"/>
      <c r="AI133" s="22"/>
      <c r="AJ133" s="22"/>
      <c r="AK133" s="22"/>
    </row>
    <row r="134" spans="1:53" x14ac:dyDescent="0.25">
      <c r="A134" s="8"/>
      <c r="B134" s="13"/>
      <c r="C134">
        <v>297</v>
      </c>
      <c r="D134">
        <v>406</v>
      </c>
      <c r="E134">
        <v>403</v>
      </c>
      <c r="F134">
        <v>371</v>
      </c>
      <c r="G134">
        <v>417</v>
      </c>
      <c r="H134">
        <v>1894</v>
      </c>
      <c r="I134" s="15">
        <f>AVERAGE(C134:G134)</f>
        <v>378.8</v>
      </c>
      <c r="K134" s="8"/>
      <c r="L134" s="2"/>
      <c r="M134" s="2" t="s">
        <v>10</v>
      </c>
      <c r="N134">
        <v>376</v>
      </c>
      <c r="O134">
        <v>426</v>
      </c>
      <c r="P134">
        <v>393</v>
      </c>
      <c r="Q134">
        <v>335</v>
      </c>
      <c r="R134">
        <v>394</v>
      </c>
      <c r="S134">
        <v>1924</v>
      </c>
      <c r="T134" s="15">
        <f>AVERAGE(N134:R134)</f>
        <v>384.8</v>
      </c>
      <c r="U134">
        <v>3818</v>
      </c>
      <c r="V134" s="15">
        <f>AVERAGE(C134:G134,N134:R134)</f>
        <v>381.8</v>
      </c>
      <c r="W134"/>
      <c r="AI134" s="22"/>
      <c r="AJ134" s="22"/>
      <c r="AK134" s="22"/>
    </row>
    <row r="135" spans="1:53" x14ac:dyDescent="0.25">
      <c r="K135" s="8"/>
      <c r="L135" s="2"/>
      <c r="M135" s="2"/>
      <c r="N135"/>
      <c r="O135"/>
      <c r="P135"/>
      <c r="Q135"/>
      <c r="R135"/>
      <c r="S135"/>
      <c r="U135"/>
      <c r="W135"/>
      <c r="AI135" s="22"/>
      <c r="AJ135" s="22"/>
      <c r="AK135" s="22"/>
    </row>
    <row r="136" spans="1:53" s="6" customFormat="1" x14ac:dyDescent="0.25">
      <c r="A136" s="8">
        <v>11</v>
      </c>
      <c r="B136" s="6" t="s">
        <v>91</v>
      </c>
      <c r="I136" s="15"/>
      <c r="K136" s="8">
        <v>24</v>
      </c>
      <c r="L136" s="11" t="s">
        <v>91</v>
      </c>
      <c r="M136" s="11"/>
      <c r="T136" s="15"/>
      <c r="V136" s="3"/>
      <c r="X136" s="8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23"/>
      <c r="AJ136" s="23"/>
      <c r="AK136" s="23"/>
      <c r="AL136" s="7"/>
      <c r="AM136" s="8"/>
      <c r="AN136" s="7"/>
      <c r="AX136" s="8"/>
      <c r="AY136" s="8"/>
      <c r="AZ136" s="8"/>
      <c r="BA136" s="8"/>
    </row>
    <row r="137" spans="1:53" x14ac:dyDescent="0.25">
      <c r="A137" s="8"/>
      <c r="B137" s="13" t="s">
        <v>92</v>
      </c>
      <c r="C137">
        <v>151</v>
      </c>
      <c r="D137">
        <v>245</v>
      </c>
      <c r="E137">
        <v>179</v>
      </c>
      <c r="F137">
        <v>225</v>
      </c>
      <c r="G137">
        <v>179</v>
      </c>
      <c r="H137">
        <v>979</v>
      </c>
      <c r="I137" s="15">
        <f t="shared" ref="I137:I138" si="46">AVERAGE(C137:G137)</f>
        <v>195.8</v>
      </c>
      <c r="K137" s="8"/>
      <c r="L137" s="2" t="s">
        <v>92</v>
      </c>
      <c r="M137" s="2"/>
      <c r="N137">
        <v>166</v>
      </c>
      <c r="O137">
        <v>186</v>
      </c>
      <c r="P137">
        <v>183</v>
      </c>
      <c r="Q137">
        <v>171</v>
      </c>
      <c r="R137">
        <v>165</v>
      </c>
      <c r="S137">
        <v>871</v>
      </c>
      <c r="T137" s="15">
        <f t="shared" ref="T137:T138" si="47">AVERAGE(N137:R137)</f>
        <v>174.2</v>
      </c>
      <c r="U137">
        <v>1850</v>
      </c>
      <c r="V137" s="15">
        <f>AVERAGE(C137:G137,N137:R137)</f>
        <v>185</v>
      </c>
      <c r="W137"/>
      <c r="AI137" s="22"/>
      <c r="AJ137" s="22"/>
      <c r="AK137" s="22"/>
    </row>
    <row r="138" spans="1:53" x14ac:dyDescent="0.25">
      <c r="A138" s="8"/>
      <c r="B138" s="13" t="s">
        <v>93</v>
      </c>
      <c r="C138">
        <v>190</v>
      </c>
      <c r="D138">
        <v>234</v>
      </c>
      <c r="E138">
        <v>190</v>
      </c>
      <c r="F138">
        <v>190</v>
      </c>
      <c r="G138">
        <v>194</v>
      </c>
      <c r="H138">
        <v>998</v>
      </c>
      <c r="I138" s="15">
        <f t="shared" si="46"/>
        <v>199.6</v>
      </c>
      <c r="K138" s="8"/>
      <c r="L138" s="2" t="s">
        <v>93</v>
      </c>
      <c r="M138"/>
      <c r="N138">
        <v>179</v>
      </c>
      <c r="O138">
        <v>175</v>
      </c>
      <c r="P138">
        <v>227</v>
      </c>
      <c r="Q138">
        <v>182</v>
      </c>
      <c r="R138">
        <v>192</v>
      </c>
      <c r="S138">
        <v>955</v>
      </c>
      <c r="T138" s="15">
        <f t="shared" si="47"/>
        <v>191</v>
      </c>
      <c r="U138">
        <v>1953</v>
      </c>
      <c r="V138" s="15">
        <f>AVERAGE(C138:G138,N138:R138)</f>
        <v>195.3</v>
      </c>
      <c r="W138"/>
      <c r="AI138" s="22"/>
      <c r="AJ138" s="22"/>
      <c r="AK138" s="22"/>
    </row>
    <row r="139" spans="1:53" x14ac:dyDescent="0.25">
      <c r="A139" s="8"/>
      <c r="B139" s="13"/>
      <c r="C139">
        <v>341</v>
      </c>
      <c r="D139">
        <v>479</v>
      </c>
      <c r="E139">
        <v>369</v>
      </c>
      <c r="F139">
        <v>415</v>
      </c>
      <c r="G139">
        <v>373</v>
      </c>
      <c r="H139">
        <v>1977</v>
      </c>
      <c r="I139" s="15">
        <f>AVERAGE(C139:G139)</f>
        <v>395.4</v>
      </c>
      <c r="K139" s="8"/>
      <c r="L139" s="2"/>
      <c r="M139" s="2" t="s">
        <v>10</v>
      </c>
      <c r="N139">
        <v>345</v>
      </c>
      <c r="O139">
        <v>361</v>
      </c>
      <c r="P139">
        <v>410</v>
      </c>
      <c r="Q139">
        <v>353</v>
      </c>
      <c r="R139">
        <v>357</v>
      </c>
      <c r="S139">
        <v>1826</v>
      </c>
      <c r="T139" s="15">
        <f>AVERAGE(N139:R139)</f>
        <v>365.2</v>
      </c>
      <c r="U139">
        <v>3803</v>
      </c>
      <c r="V139" s="15">
        <f>AVERAGE(C139:G139,N139:R139)</f>
        <v>380.3</v>
      </c>
      <c r="W139" s="12">
        <f>+U139-3915</f>
        <v>-112</v>
      </c>
      <c r="AI139" s="22"/>
      <c r="AJ139" s="22"/>
      <c r="AK139" s="22"/>
    </row>
    <row r="140" spans="1:53" x14ac:dyDescent="0.25">
      <c r="K140" s="8"/>
      <c r="L140" s="2"/>
      <c r="M140" s="2"/>
      <c r="N140"/>
      <c r="O140"/>
      <c r="P140"/>
      <c r="Q140"/>
      <c r="R140"/>
      <c r="S140"/>
      <c r="U140"/>
      <c r="W140"/>
      <c r="AI140" s="22"/>
      <c r="AJ140" s="22"/>
      <c r="AK140" s="22"/>
    </row>
    <row r="141" spans="1:53" x14ac:dyDescent="0.25">
      <c r="A141" s="8">
        <v>35</v>
      </c>
      <c r="B141" s="6" t="s">
        <v>186</v>
      </c>
      <c r="K141" s="8">
        <v>25</v>
      </c>
      <c r="L141" s="11" t="s">
        <v>186</v>
      </c>
      <c r="M141" s="2"/>
      <c r="N141"/>
      <c r="O141"/>
      <c r="P141"/>
      <c r="Q141"/>
      <c r="R141"/>
      <c r="S141"/>
      <c r="U141"/>
      <c r="V141" s="15"/>
      <c r="W141"/>
      <c r="AI141" s="22"/>
      <c r="AJ141" s="22"/>
      <c r="AK141" s="22"/>
    </row>
    <row r="142" spans="1:53" x14ac:dyDescent="0.25">
      <c r="A142" s="8"/>
      <c r="B142" s="13" t="s">
        <v>94</v>
      </c>
      <c r="C142">
        <v>172</v>
      </c>
      <c r="D142">
        <v>184</v>
      </c>
      <c r="E142">
        <v>170</v>
      </c>
      <c r="F142">
        <v>178</v>
      </c>
      <c r="G142">
        <v>162</v>
      </c>
      <c r="H142">
        <v>866</v>
      </c>
      <c r="I142" s="15">
        <f t="shared" ref="I142:I143" si="48">AVERAGE(C142:G142)</f>
        <v>173.2</v>
      </c>
      <c r="K142" s="8"/>
      <c r="L142" s="2" t="s">
        <v>94</v>
      </c>
      <c r="M142" s="2"/>
      <c r="N142">
        <v>175</v>
      </c>
      <c r="O142">
        <v>215</v>
      </c>
      <c r="P142">
        <v>161</v>
      </c>
      <c r="Q142">
        <v>176</v>
      </c>
      <c r="R142">
        <v>177</v>
      </c>
      <c r="S142">
        <v>904</v>
      </c>
      <c r="T142" s="15">
        <f t="shared" ref="T142:T143" si="49">AVERAGE(N142:R142)</f>
        <v>180.8</v>
      </c>
      <c r="U142">
        <v>1770</v>
      </c>
      <c r="V142" s="15">
        <f>AVERAGE(C142:G142,N142:R142)</f>
        <v>177</v>
      </c>
      <c r="W142"/>
    </row>
    <row r="143" spans="1:53" x14ac:dyDescent="0.25">
      <c r="A143" s="8"/>
      <c r="B143" s="13" t="s">
        <v>95</v>
      </c>
      <c r="C143">
        <v>200</v>
      </c>
      <c r="D143">
        <v>203</v>
      </c>
      <c r="E143">
        <v>179</v>
      </c>
      <c r="F143">
        <v>177</v>
      </c>
      <c r="G143">
        <v>202</v>
      </c>
      <c r="H143">
        <v>961</v>
      </c>
      <c r="I143" s="15">
        <f t="shared" si="48"/>
        <v>192.2</v>
      </c>
      <c r="K143" s="8"/>
      <c r="L143" s="2" t="s">
        <v>95</v>
      </c>
      <c r="M143" s="2"/>
      <c r="N143">
        <v>214</v>
      </c>
      <c r="O143">
        <v>223</v>
      </c>
      <c r="P143">
        <v>189</v>
      </c>
      <c r="Q143">
        <v>209</v>
      </c>
      <c r="R143">
        <v>219</v>
      </c>
      <c r="S143">
        <v>1054</v>
      </c>
      <c r="T143" s="15">
        <f t="shared" si="49"/>
        <v>210.8</v>
      </c>
      <c r="U143">
        <v>2015</v>
      </c>
      <c r="V143" s="15">
        <f>AVERAGE(C143:G143,N143:R143)</f>
        <v>201.5</v>
      </c>
      <c r="W143"/>
    </row>
    <row r="144" spans="1:53" x14ac:dyDescent="0.25">
      <c r="A144" s="8"/>
      <c r="B144" s="13"/>
      <c r="C144">
        <v>372</v>
      </c>
      <c r="D144">
        <v>387</v>
      </c>
      <c r="E144">
        <v>349</v>
      </c>
      <c r="F144">
        <v>355</v>
      </c>
      <c r="G144">
        <v>364</v>
      </c>
      <c r="H144">
        <v>1827</v>
      </c>
      <c r="I144" s="15">
        <f>AVERAGE(C144:G144)</f>
        <v>365.4</v>
      </c>
      <c r="K144" s="8"/>
      <c r="L144" s="2"/>
      <c r="M144" s="2" t="s">
        <v>10</v>
      </c>
      <c r="N144">
        <v>389</v>
      </c>
      <c r="O144">
        <v>438</v>
      </c>
      <c r="P144">
        <v>350</v>
      </c>
      <c r="Q144">
        <v>385</v>
      </c>
      <c r="R144">
        <v>396</v>
      </c>
      <c r="S144">
        <v>1958</v>
      </c>
      <c r="T144" s="15">
        <f>AVERAGE(N144:R144)</f>
        <v>391.6</v>
      </c>
      <c r="U144">
        <v>3785</v>
      </c>
      <c r="V144" s="15">
        <f>AVERAGE(C144:G144,N144:R144)</f>
        <v>378.5</v>
      </c>
      <c r="W144" s="12">
        <f>+U144-3915</f>
        <v>-130</v>
      </c>
    </row>
    <row r="145" spans="1:53" x14ac:dyDescent="0.25">
      <c r="K145" s="8"/>
      <c r="L145" s="2"/>
      <c r="M145" s="2"/>
      <c r="N145"/>
      <c r="O145"/>
      <c r="P145"/>
      <c r="Q145"/>
      <c r="R145"/>
      <c r="S145"/>
      <c r="U145"/>
      <c r="W145"/>
    </row>
    <row r="146" spans="1:53" s="6" customFormat="1" x14ac:dyDescent="0.25">
      <c r="A146" s="8">
        <v>18</v>
      </c>
      <c r="B146" s="6" t="s">
        <v>96</v>
      </c>
      <c r="I146" s="15"/>
      <c r="K146" s="8">
        <v>26</v>
      </c>
      <c r="L146" s="11" t="s">
        <v>96</v>
      </c>
      <c r="M146" s="11"/>
      <c r="T146" s="15"/>
      <c r="V146" s="3"/>
      <c r="X146" s="8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8"/>
      <c r="AJ146" s="8"/>
      <c r="AK146" s="8"/>
      <c r="AL146" s="7"/>
      <c r="AM146" s="8"/>
      <c r="AN146" s="7"/>
      <c r="AX146" s="8"/>
      <c r="AY146" s="8"/>
      <c r="AZ146" s="8"/>
      <c r="BA146" s="8"/>
    </row>
    <row r="147" spans="1:53" x14ac:dyDescent="0.25">
      <c r="A147" s="8"/>
      <c r="B147" s="13" t="s">
        <v>97</v>
      </c>
      <c r="C147">
        <v>173</v>
      </c>
      <c r="D147">
        <v>174</v>
      </c>
      <c r="E147">
        <v>197</v>
      </c>
      <c r="F147">
        <v>199</v>
      </c>
      <c r="G147">
        <v>192</v>
      </c>
      <c r="H147">
        <v>935</v>
      </c>
      <c r="I147" s="15">
        <f t="shared" ref="I147:I148" si="50">AVERAGE(C147:G147)</f>
        <v>187</v>
      </c>
      <c r="K147" s="8"/>
      <c r="L147" s="2" t="s">
        <v>97</v>
      </c>
      <c r="M147" s="2"/>
      <c r="N147">
        <v>161</v>
      </c>
      <c r="O147">
        <v>167</v>
      </c>
      <c r="P147">
        <v>192</v>
      </c>
      <c r="Q147">
        <v>181</v>
      </c>
      <c r="R147">
        <v>180</v>
      </c>
      <c r="S147">
        <v>881</v>
      </c>
      <c r="T147" s="15">
        <f t="shared" ref="T147:T148" si="51">AVERAGE(N147:R147)</f>
        <v>176.2</v>
      </c>
      <c r="U147">
        <v>1816</v>
      </c>
      <c r="V147" s="15">
        <f>AVERAGE(C147:G147,N147:R147)</f>
        <v>181.6</v>
      </c>
      <c r="W147"/>
    </row>
    <row r="148" spans="1:53" x14ac:dyDescent="0.25">
      <c r="A148" s="8"/>
      <c r="B148" s="13" t="s">
        <v>98</v>
      </c>
      <c r="C148">
        <v>197</v>
      </c>
      <c r="D148">
        <v>135</v>
      </c>
      <c r="E148">
        <v>190</v>
      </c>
      <c r="F148">
        <v>226</v>
      </c>
      <c r="G148">
        <v>235</v>
      </c>
      <c r="H148">
        <v>983</v>
      </c>
      <c r="I148" s="15">
        <f t="shared" si="50"/>
        <v>196.6</v>
      </c>
      <c r="K148" s="8"/>
      <c r="L148" s="2" t="s">
        <v>98</v>
      </c>
      <c r="M148"/>
      <c r="N148">
        <v>182</v>
      </c>
      <c r="O148">
        <v>189</v>
      </c>
      <c r="P148">
        <v>246</v>
      </c>
      <c r="Q148">
        <v>204</v>
      </c>
      <c r="R148">
        <v>157</v>
      </c>
      <c r="S148">
        <v>978</v>
      </c>
      <c r="T148" s="15">
        <f t="shared" si="51"/>
        <v>195.6</v>
      </c>
      <c r="U148">
        <v>1961</v>
      </c>
      <c r="V148" s="15">
        <f>AVERAGE(C148:G148,N148:R148)</f>
        <v>196.1</v>
      </c>
      <c r="W148"/>
    </row>
    <row r="149" spans="1:53" x14ac:dyDescent="0.25">
      <c r="A149" s="8"/>
      <c r="B149" s="13"/>
      <c r="C149">
        <v>370</v>
      </c>
      <c r="D149">
        <v>309</v>
      </c>
      <c r="E149">
        <v>387</v>
      </c>
      <c r="F149">
        <v>425</v>
      </c>
      <c r="G149">
        <v>427</v>
      </c>
      <c r="H149">
        <v>1918</v>
      </c>
      <c r="I149" s="15">
        <f>AVERAGE(C149:G149)</f>
        <v>383.6</v>
      </c>
      <c r="K149" s="8"/>
      <c r="L149" s="2"/>
      <c r="M149" s="2" t="s">
        <v>10</v>
      </c>
      <c r="N149">
        <v>343</v>
      </c>
      <c r="O149">
        <v>356</v>
      </c>
      <c r="P149">
        <v>438</v>
      </c>
      <c r="Q149">
        <v>385</v>
      </c>
      <c r="R149">
        <v>337</v>
      </c>
      <c r="S149">
        <v>1859</v>
      </c>
      <c r="T149" s="15">
        <f>AVERAGE(N149:R149)</f>
        <v>371.8</v>
      </c>
      <c r="U149">
        <v>3777</v>
      </c>
      <c r="V149" s="15">
        <f>AVERAGE(C149:G149,N149:R149)</f>
        <v>377.7</v>
      </c>
      <c r="W149" s="12">
        <f>+U149-3915</f>
        <v>-138</v>
      </c>
    </row>
    <row r="150" spans="1:53" x14ac:dyDescent="0.25">
      <c r="K150" s="8"/>
      <c r="L150" s="2"/>
      <c r="M150" s="2"/>
      <c r="N150"/>
      <c r="O150"/>
      <c r="P150"/>
      <c r="Q150"/>
      <c r="R150"/>
      <c r="S150"/>
      <c r="U150"/>
      <c r="W150"/>
    </row>
    <row r="151" spans="1:53" x14ac:dyDescent="0.25">
      <c r="A151" s="8">
        <v>27</v>
      </c>
      <c r="B151" s="6" t="s">
        <v>99</v>
      </c>
      <c r="K151" s="8">
        <v>27</v>
      </c>
      <c r="L151" s="11" t="s">
        <v>99</v>
      </c>
      <c r="M151" s="2"/>
      <c r="N151"/>
      <c r="O151"/>
      <c r="P151"/>
      <c r="Q151"/>
      <c r="R151"/>
      <c r="S151"/>
      <c r="U151"/>
      <c r="W151"/>
    </row>
    <row r="152" spans="1:53" x14ac:dyDescent="0.25">
      <c r="A152" s="8"/>
      <c r="B152" s="13" t="s">
        <v>100</v>
      </c>
      <c r="C152">
        <v>103</v>
      </c>
      <c r="D152">
        <v>186</v>
      </c>
      <c r="E152">
        <v>160</v>
      </c>
      <c r="F152">
        <v>173</v>
      </c>
      <c r="G152">
        <v>180</v>
      </c>
      <c r="H152">
        <v>802</v>
      </c>
      <c r="I152" s="15">
        <f t="shared" ref="I152:I153" si="52">AVERAGE(C152:G152)</f>
        <v>160.4</v>
      </c>
      <c r="K152" s="8"/>
      <c r="L152" s="2" t="s">
        <v>100</v>
      </c>
      <c r="M152" s="2"/>
      <c r="N152">
        <v>137</v>
      </c>
      <c r="O152">
        <v>177</v>
      </c>
      <c r="P152">
        <v>187</v>
      </c>
      <c r="Q152">
        <v>180</v>
      </c>
      <c r="R152">
        <v>179</v>
      </c>
      <c r="S152">
        <v>860</v>
      </c>
      <c r="T152" s="15">
        <f t="shared" ref="T152:T153" si="53">AVERAGE(N152:R152)</f>
        <v>172</v>
      </c>
      <c r="U152">
        <v>1662</v>
      </c>
      <c r="V152" s="15">
        <f>AVERAGE(C152:G152,N152:R152)</f>
        <v>166.2</v>
      </c>
      <c r="W152"/>
    </row>
    <row r="153" spans="1:53" x14ac:dyDescent="0.25">
      <c r="A153" s="8"/>
      <c r="B153" s="13" t="s">
        <v>101</v>
      </c>
      <c r="C153">
        <v>214</v>
      </c>
      <c r="D153">
        <v>257</v>
      </c>
      <c r="E153">
        <v>221</v>
      </c>
      <c r="F153">
        <v>199</v>
      </c>
      <c r="G153">
        <v>180</v>
      </c>
      <c r="H153">
        <v>1071</v>
      </c>
      <c r="I153" s="15">
        <f t="shared" si="52"/>
        <v>214.2</v>
      </c>
      <c r="K153" s="8"/>
      <c r="L153" s="2" t="s">
        <v>101</v>
      </c>
      <c r="M153" s="2"/>
      <c r="N153">
        <v>212</v>
      </c>
      <c r="O153">
        <v>193</v>
      </c>
      <c r="P153">
        <v>215</v>
      </c>
      <c r="Q153">
        <v>212</v>
      </c>
      <c r="R153">
        <v>210</v>
      </c>
      <c r="S153">
        <v>1042</v>
      </c>
      <c r="T153" s="15">
        <f t="shared" si="53"/>
        <v>208.4</v>
      </c>
      <c r="U153">
        <v>2113</v>
      </c>
      <c r="V153" s="15">
        <f>AVERAGE(C153:G153,N153:R153)</f>
        <v>211.3</v>
      </c>
      <c r="W153"/>
    </row>
    <row r="154" spans="1:53" x14ac:dyDescent="0.25">
      <c r="A154" s="8"/>
      <c r="B154" s="13"/>
      <c r="C154">
        <v>317</v>
      </c>
      <c r="D154">
        <v>443</v>
      </c>
      <c r="E154">
        <v>381</v>
      </c>
      <c r="F154">
        <v>372</v>
      </c>
      <c r="G154">
        <v>360</v>
      </c>
      <c r="H154">
        <v>1873</v>
      </c>
      <c r="I154" s="15">
        <f>AVERAGE(C154:G154)</f>
        <v>374.6</v>
      </c>
      <c r="K154" s="8"/>
      <c r="L154" s="2"/>
      <c r="M154" s="2" t="s">
        <v>10</v>
      </c>
      <c r="N154">
        <v>349</v>
      </c>
      <c r="O154">
        <v>370</v>
      </c>
      <c r="P154">
        <v>402</v>
      </c>
      <c r="Q154">
        <v>392</v>
      </c>
      <c r="R154">
        <v>389</v>
      </c>
      <c r="S154">
        <v>1902</v>
      </c>
      <c r="T154" s="15">
        <f>AVERAGE(N154:R154)</f>
        <v>380.4</v>
      </c>
      <c r="U154">
        <v>3775</v>
      </c>
      <c r="V154" s="15">
        <f>AVERAGE(C154:G154,N154:R154)</f>
        <v>377.5</v>
      </c>
      <c r="W154" s="12">
        <f>+U154-3915</f>
        <v>-140</v>
      </c>
    </row>
    <row r="155" spans="1:53" x14ac:dyDescent="0.25">
      <c r="K155" s="8"/>
      <c r="L155" s="2"/>
      <c r="M155" s="2"/>
      <c r="N155"/>
      <c r="O155"/>
      <c r="P155"/>
      <c r="Q155"/>
      <c r="R155"/>
      <c r="S155"/>
      <c r="U155"/>
      <c r="W155"/>
    </row>
    <row r="156" spans="1:53" x14ac:dyDescent="0.25">
      <c r="A156" s="8">
        <v>33</v>
      </c>
      <c r="B156" s="6" t="s">
        <v>102</v>
      </c>
      <c r="K156" s="8">
        <v>28</v>
      </c>
      <c r="L156" s="11" t="s">
        <v>102</v>
      </c>
      <c r="M156" s="2"/>
      <c r="N156"/>
      <c r="O156"/>
      <c r="P156"/>
      <c r="Q156"/>
      <c r="R156"/>
      <c r="S156"/>
      <c r="U156"/>
      <c r="V156" s="15"/>
      <c r="W156"/>
    </row>
    <row r="157" spans="1:53" x14ac:dyDescent="0.25">
      <c r="A157" s="8"/>
      <c r="B157" s="13" t="s">
        <v>103</v>
      </c>
      <c r="C157">
        <v>136</v>
      </c>
      <c r="D157">
        <v>158</v>
      </c>
      <c r="E157">
        <v>150</v>
      </c>
      <c r="F157">
        <v>200</v>
      </c>
      <c r="G157">
        <v>162</v>
      </c>
      <c r="H157">
        <v>806</v>
      </c>
      <c r="I157" s="15">
        <f t="shared" ref="I157:I158" si="54">AVERAGE(C157:G157)</f>
        <v>161.19999999999999</v>
      </c>
      <c r="K157" s="8"/>
      <c r="L157" s="2" t="s">
        <v>103</v>
      </c>
      <c r="M157" s="2"/>
      <c r="N157">
        <v>170</v>
      </c>
      <c r="O157">
        <v>166</v>
      </c>
      <c r="P157">
        <v>159</v>
      </c>
      <c r="Q157">
        <v>160</v>
      </c>
      <c r="R157">
        <v>189</v>
      </c>
      <c r="S157">
        <v>844</v>
      </c>
      <c r="T157" s="15">
        <f t="shared" ref="T157:T158" si="55">AVERAGE(N157:R157)</f>
        <v>168.8</v>
      </c>
      <c r="U157">
        <v>1650</v>
      </c>
      <c r="V157" s="15">
        <f>AVERAGE(C157:G157,N157:R157)</f>
        <v>165</v>
      </c>
      <c r="W157"/>
    </row>
    <row r="158" spans="1:53" x14ac:dyDescent="0.25">
      <c r="A158" s="8"/>
      <c r="B158" s="13" t="s">
        <v>104</v>
      </c>
      <c r="C158">
        <v>248</v>
      </c>
      <c r="D158">
        <v>202</v>
      </c>
      <c r="E158">
        <v>167</v>
      </c>
      <c r="F158">
        <v>211</v>
      </c>
      <c r="G158">
        <v>212</v>
      </c>
      <c r="H158">
        <v>1040</v>
      </c>
      <c r="I158" s="15">
        <f t="shared" si="54"/>
        <v>208</v>
      </c>
      <c r="K158" s="8"/>
      <c r="L158" s="2" t="s">
        <v>104</v>
      </c>
      <c r="M158"/>
      <c r="N158">
        <v>222</v>
      </c>
      <c r="O158">
        <v>236</v>
      </c>
      <c r="P158">
        <v>174</v>
      </c>
      <c r="Q158">
        <v>229</v>
      </c>
      <c r="R158">
        <v>162</v>
      </c>
      <c r="S158">
        <v>1023</v>
      </c>
      <c r="T158" s="15">
        <f t="shared" si="55"/>
        <v>204.6</v>
      </c>
      <c r="U158">
        <v>2063</v>
      </c>
      <c r="V158" s="15">
        <f>AVERAGE(C158:G158,N158:R158)</f>
        <v>206.3</v>
      </c>
      <c r="W158"/>
    </row>
    <row r="159" spans="1:53" x14ac:dyDescent="0.25">
      <c r="A159" s="8"/>
      <c r="B159" s="13"/>
      <c r="C159">
        <v>384</v>
      </c>
      <c r="D159">
        <v>360</v>
      </c>
      <c r="E159">
        <v>317</v>
      </c>
      <c r="F159">
        <v>411</v>
      </c>
      <c r="G159">
        <v>374</v>
      </c>
      <c r="H159">
        <v>1846</v>
      </c>
      <c r="I159" s="15">
        <f>AVERAGE(C159:G159)</f>
        <v>369.2</v>
      </c>
      <c r="K159" s="8"/>
      <c r="L159" s="2"/>
      <c r="M159" s="2" t="s">
        <v>10</v>
      </c>
      <c r="N159">
        <v>392</v>
      </c>
      <c r="O159">
        <v>402</v>
      </c>
      <c r="P159">
        <v>333</v>
      </c>
      <c r="Q159">
        <v>389</v>
      </c>
      <c r="R159">
        <v>351</v>
      </c>
      <c r="S159">
        <v>1867</v>
      </c>
      <c r="T159" s="15">
        <f>AVERAGE(N159:R159)</f>
        <v>373.4</v>
      </c>
      <c r="U159">
        <v>3713</v>
      </c>
      <c r="V159" s="15">
        <f>AVERAGE(C159:G159,N159:R159)</f>
        <v>371.3</v>
      </c>
      <c r="W159" s="12">
        <f>+U159-3915</f>
        <v>-202</v>
      </c>
    </row>
    <row r="160" spans="1:53" x14ac:dyDescent="0.25">
      <c r="K160" s="8"/>
      <c r="L160" s="2"/>
      <c r="M160" s="2"/>
      <c r="N160"/>
      <c r="O160"/>
      <c r="P160"/>
      <c r="Q160"/>
      <c r="R160"/>
      <c r="S160"/>
      <c r="U160"/>
      <c r="W160"/>
    </row>
    <row r="161" spans="1:53" x14ac:dyDescent="0.25">
      <c r="A161" s="8">
        <v>29</v>
      </c>
      <c r="B161" s="6" t="s">
        <v>105</v>
      </c>
      <c r="K161" s="8">
        <v>29</v>
      </c>
      <c r="L161" s="11" t="s">
        <v>105</v>
      </c>
      <c r="M161" s="2"/>
      <c r="N161"/>
      <c r="O161"/>
      <c r="P161"/>
      <c r="Q161"/>
      <c r="R161"/>
      <c r="S161"/>
      <c r="U161"/>
      <c r="W161"/>
    </row>
    <row r="162" spans="1:53" x14ac:dyDescent="0.25">
      <c r="A162" s="8"/>
      <c r="B162" s="13" t="s">
        <v>106</v>
      </c>
      <c r="C162">
        <v>127</v>
      </c>
      <c r="D162">
        <v>213</v>
      </c>
      <c r="E162">
        <v>204</v>
      </c>
      <c r="F162">
        <v>245</v>
      </c>
      <c r="G162">
        <v>162</v>
      </c>
      <c r="H162">
        <v>951</v>
      </c>
      <c r="I162" s="15">
        <f t="shared" ref="I162:I163" si="56">AVERAGE(C162:G162)</f>
        <v>190.2</v>
      </c>
      <c r="K162" s="8"/>
      <c r="L162" s="2" t="s">
        <v>106</v>
      </c>
      <c r="M162" s="2"/>
      <c r="N162">
        <v>210</v>
      </c>
      <c r="O162">
        <v>185</v>
      </c>
      <c r="P162">
        <v>155</v>
      </c>
      <c r="Q162">
        <v>178</v>
      </c>
      <c r="R162">
        <v>155</v>
      </c>
      <c r="S162">
        <v>883</v>
      </c>
      <c r="T162" s="15">
        <f t="shared" ref="T162:T163" si="57">AVERAGE(N162:R162)</f>
        <v>176.6</v>
      </c>
      <c r="U162">
        <v>1834</v>
      </c>
      <c r="V162" s="15">
        <f>AVERAGE(C162:G162,N162:R162)</f>
        <v>183.4</v>
      </c>
      <c r="W162"/>
    </row>
    <row r="163" spans="1:53" x14ac:dyDescent="0.25">
      <c r="A163" s="8"/>
      <c r="B163" s="13" t="s">
        <v>107</v>
      </c>
      <c r="C163">
        <v>166</v>
      </c>
      <c r="D163">
        <v>200</v>
      </c>
      <c r="E163">
        <v>173</v>
      </c>
      <c r="F163">
        <v>211</v>
      </c>
      <c r="G163">
        <v>160</v>
      </c>
      <c r="H163">
        <v>910</v>
      </c>
      <c r="I163" s="15">
        <f t="shared" si="56"/>
        <v>182</v>
      </c>
      <c r="K163" s="8"/>
      <c r="L163" s="2" t="s">
        <v>107</v>
      </c>
      <c r="M163" s="2"/>
      <c r="N163">
        <v>209</v>
      </c>
      <c r="O163">
        <v>200</v>
      </c>
      <c r="P163">
        <v>194</v>
      </c>
      <c r="Q163">
        <v>169</v>
      </c>
      <c r="R163">
        <v>180</v>
      </c>
      <c r="S163">
        <v>952</v>
      </c>
      <c r="T163" s="15">
        <f t="shared" si="57"/>
        <v>190.4</v>
      </c>
      <c r="U163">
        <v>1862</v>
      </c>
      <c r="V163" s="15">
        <f>AVERAGE(C163:G163,N163:R163)</f>
        <v>186.2</v>
      </c>
      <c r="W163"/>
    </row>
    <row r="164" spans="1:53" x14ac:dyDescent="0.25">
      <c r="A164" s="8"/>
      <c r="B164" s="13"/>
      <c r="C164">
        <v>293</v>
      </c>
      <c r="D164">
        <v>413</v>
      </c>
      <c r="E164">
        <v>377</v>
      </c>
      <c r="F164">
        <v>456</v>
      </c>
      <c r="G164">
        <v>322</v>
      </c>
      <c r="H164">
        <v>1861</v>
      </c>
      <c r="I164" s="15">
        <f>AVERAGE(C164:G164)</f>
        <v>372.2</v>
      </c>
      <c r="K164" s="8"/>
      <c r="L164" s="2"/>
      <c r="M164" s="2" t="s">
        <v>10</v>
      </c>
      <c r="N164">
        <v>419</v>
      </c>
      <c r="O164">
        <v>385</v>
      </c>
      <c r="P164">
        <v>349</v>
      </c>
      <c r="Q164">
        <v>347</v>
      </c>
      <c r="R164">
        <v>335</v>
      </c>
      <c r="S164">
        <v>1835</v>
      </c>
      <c r="T164" s="15">
        <f>AVERAGE(N164:R164)</f>
        <v>367</v>
      </c>
      <c r="U164">
        <v>3696</v>
      </c>
      <c r="V164" s="15">
        <f>AVERAGE(C164:G164,N164:R164)</f>
        <v>369.6</v>
      </c>
      <c r="W164" s="12">
        <f>+U164-3915</f>
        <v>-219</v>
      </c>
    </row>
    <row r="165" spans="1:53" x14ac:dyDescent="0.25">
      <c r="K165" s="8"/>
      <c r="L165" s="2"/>
      <c r="M165" s="2"/>
      <c r="N165"/>
      <c r="O165"/>
      <c r="P165"/>
      <c r="Q165"/>
      <c r="R165"/>
      <c r="S165"/>
      <c r="U165"/>
      <c r="V165" s="13"/>
      <c r="W165"/>
    </row>
    <row r="166" spans="1:53" x14ac:dyDescent="0.25">
      <c r="A166" s="8">
        <v>25</v>
      </c>
      <c r="B166" s="6" t="s">
        <v>108</v>
      </c>
      <c r="K166" s="8">
        <v>30</v>
      </c>
      <c r="L166" s="11" t="s">
        <v>108</v>
      </c>
      <c r="M166" s="2"/>
      <c r="N166"/>
      <c r="O166"/>
      <c r="P166"/>
      <c r="Q166"/>
      <c r="R166"/>
      <c r="S166"/>
      <c r="U166"/>
      <c r="V166" s="6"/>
      <c r="W166"/>
    </row>
    <row r="167" spans="1:53" x14ac:dyDescent="0.25">
      <c r="A167" s="8"/>
      <c r="B167" s="13" t="s">
        <v>109</v>
      </c>
      <c r="C167">
        <v>171</v>
      </c>
      <c r="D167">
        <v>182</v>
      </c>
      <c r="E167">
        <v>206</v>
      </c>
      <c r="F167">
        <v>178</v>
      </c>
      <c r="G167">
        <v>209</v>
      </c>
      <c r="H167">
        <v>946</v>
      </c>
      <c r="I167" s="15">
        <f t="shared" ref="I167:I168" si="58">AVERAGE(C167:G167)</f>
        <v>189.2</v>
      </c>
      <c r="K167" s="8"/>
      <c r="L167" s="2" t="s">
        <v>109</v>
      </c>
      <c r="M167" s="2"/>
      <c r="N167">
        <v>162</v>
      </c>
      <c r="O167">
        <v>182</v>
      </c>
      <c r="P167">
        <v>157</v>
      </c>
      <c r="Q167">
        <v>147</v>
      </c>
      <c r="R167">
        <v>202</v>
      </c>
      <c r="S167">
        <v>850</v>
      </c>
      <c r="T167" s="15">
        <f t="shared" ref="T167:T168" si="59">AVERAGE(N167:R167)</f>
        <v>170</v>
      </c>
      <c r="U167">
        <v>1796</v>
      </c>
      <c r="V167" s="15">
        <f>AVERAGE(C167:G167,N167:R167)</f>
        <v>179.6</v>
      </c>
      <c r="W167"/>
    </row>
    <row r="168" spans="1:53" x14ac:dyDescent="0.25">
      <c r="A168" s="8"/>
      <c r="B168" s="13" t="s">
        <v>110</v>
      </c>
      <c r="C168">
        <v>146</v>
      </c>
      <c r="D168">
        <v>182</v>
      </c>
      <c r="E168">
        <v>191</v>
      </c>
      <c r="F168">
        <v>215</v>
      </c>
      <c r="G168">
        <v>207</v>
      </c>
      <c r="H168">
        <v>941</v>
      </c>
      <c r="I168" s="15">
        <f t="shared" si="58"/>
        <v>188.2</v>
      </c>
      <c r="K168" s="8"/>
      <c r="L168" s="2" t="s">
        <v>110</v>
      </c>
      <c r="M168"/>
      <c r="N168">
        <v>192</v>
      </c>
      <c r="O168">
        <v>187</v>
      </c>
      <c r="P168">
        <v>220</v>
      </c>
      <c r="Q168">
        <v>144</v>
      </c>
      <c r="R168">
        <v>216</v>
      </c>
      <c r="S168">
        <v>959</v>
      </c>
      <c r="T168" s="15">
        <f t="shared" si="59"/>
        <v>191.8</v>
      </c>
      <c r="U168">
        <v>1900</v>
      </c>
      <c r="V168" s="15">
        <f>AVERAGE(C168:G168,N168:R168)</f>
        <v>190</v>
      </c>
      <c r="W168"/>
    </row>
    <row r="169" spans="1:53" x14ac:dyDescent="0.25">
      <c r="A169" s="8"/>
      <c r="B169" s="13"/>
      <c r="C169">
        <v>317</v>
      </c>
      <c r="D169">
        <v>364</v>
      </c>
      <c r="E169">
        <v>397</v>
      </c>
      <c r="F169">
        <v>393</v>
      </c>
      <c r="G169">
        <v>416</v>
      </c>
      <c r="H169">
        <v>1887</v>
      </c>
      <c r="I169" s="15">
        <f>AVERAGE(C169:G169)</f>
        <v>377.4</v>
      </c>
      <c r="K169" s="8"/>
      <c r="L169" s="2"/>
      <c r="M169" s="2" t="s">
        <v>10</v>
      </c>
      <c r="N169">
        <v>354</v>
      </c>
      <c r="O169">
        <v>369</v>
      </c>
      <c r="P169">
        <v>377</v>
      </c>
      <c r="Q169">
        <v>291</v>
      </c>
      <c r="R169">
        <v>418</v>
      </c>
      <c r="S169">
        <v>1809</v>
      </c>
      <c r="T169" s="15">
        <f>AVERAGE(N169:R169)</f>
        <v>361.8</v>
      </c>
      <c r="U169">
        <v>3696</v>
      </c>
      <c r="V169" s="15">
        <f>AVERAGE(C169:G169,N169:R169)</f>
        <v>369.6</v>
      </c>
      <c r="W169" s="12">
        <f>+U169-3915</f>
        <v>-219</v>
      </c>
    </row>
    <row r="170" spans="1:53" x14ac:dyDescent="0.25">
      <c r="K170" s="8"/>
      <c r="L170" s="2"/>
      <c r="M170" s="2"/>
      <c r="N170"/>
      <c r="O170"/>
      <c r="P170"/>
      <c r="Q170"/>
      <c r="R170"/>
      <c r="S170"/>
      <c r="U170"/>
      <c r="W170"/>
    </row>
    <row r="171" spans="1:53" x14ac:dyDescent="0.25">
      <c r="A171" s="8">
        <v>31</v>
      </c>
      <c r="B171" s="6" t="s">
        <v>111</v>
      </c>
      <c r="K171" s="8">
        <v>31</v>
      </c>
      <c r="L171" s="11" t="s">
        <v>111</v>
      </c>
      <c r="M171" s="2"/>
      <c r="V171" s="15"/>
      <c r="W171"/>
    </row>
    <row r="172" spans="1:53" x14ac:dyDescent="0.25">
      <c r="A172" s="8"/>
      <c r="B172" s="13" t="s">
        <v>112</v>
      </c>
      <c r="C172">
        <v>173</v>
      </c>
      <c r="D172">
        <v>156</v>
      </c>
      <c r="E172">
        <v>132</v>
      </c>
      <c r="F172">
        <v>133</v>
      </c>
      <c r="G172">
        <v>194</v>
      </c>
      <c r="H172">
        <v>788</v>
      </c>
      <c r="I172" s="15">
        <f t="shared" ref="I172:I173" si="60">AVERAGE(C172:G172)</f>
        <v>157.6</v>
      </c>
      <c r="K172" s="8"/>
      <c r="L172" s="13" t="s">
        <v>112</v>
      </c>
      <c r="N172">
        <v>150</v>
      </c>
      <c r="O172">
        <v>172</v>
      </c>
      <c r="P172">
        <v>182</v>
      </c>
      <c r="Q172">
        <v>188</v>
      </c>
      <c r="R172">
        <v>166</v>
      </c>
      <c r="S172">
        <v>858</v>
      </c>
      <c r="T172" s="15">
        <f t="shared" ref="T172:T173" si="61">AVERAGE(N172:R172)</f>
        <v>171.6</v>
      </c>
      <c r="U172">
        <v>1646</v>
      </c>
      <c r="V172" s="15">
        <f>AVERAGE(C172:G172,N172:R172)</f>
        <v>164.6</v>
      </c>
    </row>
    <row r="173" spans="1:53" x14ac:dyDescent="0.25">
      <c r="A173" s="8"/>
      <c r="B173" s="13" t="s">
        <v>113</v>
      </c>
      <c r="C173">
        <v>200</v>
      </c>
      <c r="D173">
        <v>186</v>
      </c>
      <c r="E173">
        <v>216</v>
      </c>
      <c r="F173">
        <v>233</v>
      </c>
      <c r="G173">
        <v>226</v>
      </c>
      <c r="H173">
        <v>1061</v>
      </c>
      <c r="I173" s="15">
        <f t="shared" si="60"/>
        <v>212.2</v>
      </c>
      <c r="K173" s="8"/>
      <c r="L173" s="2" t="s">
        <v>113</v>
      </c>
      <c r="M173" s="2"/>
      <c r="N173">
        <v>210</v>
      </c>
      <c r="O173">
        <v>172</v>
      </c>
      <c r="P173">
        <v>246</v>
      </c>
      <c r="Q173">
        <v>157</v>
      </c>
      <c r="R173">
        <v>196</v>
      </c>
      <c r="S173">
        <v>981</v>
      </c>
      <c r="T173" s="15">
        <f t="shared" si="61"/>
        <v>196.2</v>
      </c>
      <c r="U173">
        <v>2042</v>
      </c>
      <c r="V173" s="15">
        <f>AVERAGE(C173:G173,N173:R173)</f>
        <v>204.2</v>
      </c>
      <c r="W173"/>
    </row>
    <row r="174" spans="1:53" x14ac:dyDescent="0.25">
      <c r="A174" s="8"/>
      <c r="B174" s="13"/>
      <c r="C174">
        <v>373</v>
      </c>
      <c r="D174">
        <v>342</v>
      </c>
      <c r="E174">
        <v>348</v>
      </c>
      <c r="F174">
        <v>366</v>
      </c>
      <c r="G174">
        <v>420</v>
      </c>
      <c r="H174">
        <v>1849</v>
      </c>
      <c r="I174" s="15">
        <f>AVERAGE(C174:G174)</f>
        <v>369.8</v>
      </c>
      <c r="K174" s="8"/>
      <c r="L174" s="2"/>
      <c r="M174" s="2" t="s">
        <v>10</v>
      </c>
      <c r="N174">
        <v>360</v>
      </c>
      <c r="O174">
        <v>344</v>
      </c>
      <c r="P174">
        <v>428</v>
      </c>
      <c r="Q174">
        <v>345</v>
      </c>
      <c r="R174">
        <v>362</v>
      </c>
      <c r="S174">
        <v>1839</v>
      </c>
      <c r="T174" s="15">
        <f>AVERAGE(N174:R174)</f>
        <v>367.8</v>
      </c>
      <c r="U174">
        <v>3688</v>
      </c>
      <c r="V174" s="15">
        <f>AVERAGE(C174:G174,N174:R174)</f>
        <v>368.8</v>
      </c>
      <c r="W174" s="12">
        <f>+U174-3915</f>
        <v>-227</v>
      </c>
    </row>
    <row r="175" spans="1:53" s="13" customFormat="1" x14ac:dyDescent="0.25">
      <c r="A175" s="8"/>
      <c r="I175" s="15"/>
      <c r="K175" s="8"/>
      <c r="L175" s="2"/>
      <c r="M175" s="3"/>
      <c r="T175" s="15"/>
      <c r="V175" s="3"/>
      <c r="X175" s="3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3"/>
      <c r="AJ175" s="3"/>
      <c r="AK175" s="3"/>
      <c r="AL175" s="7"/>
      <c r="AM175" s="8"/>
      <c r="AN175" s="1"/>
      <c r="AX175" s="3"/>
      <c r="AY175" s="3"/>
      <c r="AZ175" s="3"/>
      <c r="BA175" s="3"/>
    </row>
    <row r="176" spans="1:53" x14ac:dyDescent="0.25">
      <c r="A176" s="8">
        <v>26</v>
      </c>
      <c r="B176" s="6" t="s">
        <v>114</v>
      </c>
      <c r="K176" s="8">
        <v>32</v>
      </c>
      <c r="L176" s="11" t="s">
        <v>114</v>
      </c>
      <c r="M176" s="2"/>
      <c r="N176"/>
      <c r="O176"/>
      <c r="P176"/>
      <c r="Q176"/>
      <c r="R176"/>
      <c r="S176"/>
      <c r="U176"/>
      <c r="V176" s="15"/>
      <c r="W176"/>
    </row>
    <row r="177" spans="1:53" x14ac:dyDescent="0.25">
      <c r="A177" s="8"/>
      <c r="B177" s="13" t="s">
        <v>115</v>
      </c>
      <c r="C177">
        <v>190</v>
      </c>
      <c r="D177">
        <v>188</v>
      </c>
      <c r="E177">
        <v>162</v>
      </c>
      <c r="F177">
        <v>178</v>
      </c>
      <c r="G177">
        <v>153</v>
      </c>
      <c r="H177">
        <v>871</v>
      </c>
      <c r="I177" s="15">
        <f t="shared" ref="I177:I178" si="62">AVERAGE(C177:G177)</f>
        <v>174.2</v>
      </c>
      <c r="K177" s="8"/>
      <c r="L177" s="2" t="s">
        <v>115</v>
      </c>
      <c r="M177" s="2"/>
      <c r="N177">
        <v>187</v>
      </c>
      <c r="O177">
        <v>179</v>
      </c>
      <c r="P177">
        <v>168</v>
      </c>
      <c r="Q177">
        <v>168</v>
      </c>
      <c r="R177">
        <v>187</v>
      </c>
      <c r="S177">
        <v>889</v>
      </c>
      <c r="T177" s="15">
        <f t="shared" ref="T177:T178" si="63">AVERAGE(N177:R177)</f>
        <v>177.8</v>
      </c>
      <c r="U177">
        <v>1760</v>
      </c>
      <c r="V177" s="15">
        <f>AVERAGE(C177:G177,N177:R177)</f>
        <v>176</v>
      </c>
      <c r="W177"/>
    </row>
    <row r="178" spans="1:53" x14ac:dyDescent="0.25">
      <c r="A178" s="8"/>
      <c r="B178" s="13" t="s">
        <v>116</v>
      </c>
      <c r="C178">
        <v>234</v>
      </c>
      <c r="D178">
        <v>213</v>
      </c>
      <c r="E178">
        <v>245</v>
      </c>
      <c r="F178">
        <v>149</v>
      </c>
      <c r="G178">
        <v>163</v>
      </c>
      <c r="H178">
        <v>1004</v>
      </c>
      <c r="I178" s="15">
        <f t="shared" si="62"/>
        <v>200.8</v>
      </c>
      <c r="K178" s="8"/>
      <c r="L178" s="2" t="s">
        <v>116</v>
      </c>
      <c r="M178" s="2"/>
      <c r="N178">
        <v>215</v>
      </c>
      <c r="O178">
        <v>133</v>
      </c>
      <c r="P178">
        <v>167</v>
      </c>
      <c r="Q178">
        <v>199</v>
      </c>
      <c r="R178">
        <v>208</v>
      </c>
      <c r="S178">
        <v>922</v>
      </c>
      <c r="T178" s="15">
        <f t="shared" si="63"/>
        <v>184.4</v>
      </c>
      <c r="U178">
        <v>1926</v>
      </c>
      <c r="V178" s="15">
        <f>AVERAGE(C178:G178,N178:R178)</f>
        <v>192.6</v>
      </c>
      <c r="W178" s="12"/>
    </row>
    <row r="179" spans="1:53" x14ac:dyDescent="0.25">
      <c r="A179" s="8"/>
      <c r="B179" s="13"/>
      <c r="C179">
        <v>424</v>
      </c>
      <c r="D179">
        <v>401</v>
      </c>
      <c r="E179">
        <v>407</v>
      </c>
      <c r="F179">
        <v>327</v>
      </c>
      <c r="G179">
        <v>316</v>
      </c>
      <c r="H179">
        <v>1875</v>
      </c>
      <c r="I179" s="15">
        <f>AVERAGE(C179:G179)</f>
        <v>375</v>
      </c>
      <c r="K179" s="8"/>
      <c r="L179" s="2"/>
      <c r="M179" s="2" t="s">
        <v>10</v>
      </c>
      <c r="N179">
        <v>402</v>
      </c>
      <c r="O179">
        <v>312</v>
      </c>
      <c r="P179">
        <v>335</v>
      </c>
      <c r="Q179">
        <v>367</v>
      </c>
      <c r="R179">
        <v>395</v>
      </c>
      <c r="S179">
        <v>1811</v>
      </c>
      <c r="T179" s="15">
        <f>AVERAGE(N179:R179)</f>
        <v>362.2</v>
      </c>
      <c r="U179">
        <v>3686</v>
      </c>
      <c r="V179" s="15">
        <f>AVERAGE(C179:G179,N179:R179)</f>
        <v>368.6</v>
      </c>
      <c r="W179" s="12">
        <f>+U179-3915</f>
        <v>-229</v>
      </c>
    </row>
    <row r="180" spans="1:53" x14ac:dyDescent="0.25">
      <c r="K180" s="8"/>
      <c r="L180" s="2"/>
      <c r="M180" s="2"/>
      <c r="N180"/>
      <c r="O180"/>
      <c r="P180"/>
      <c r="Q180"/>
      <c r="R180"/>
      <c r="S180"/>
      <c r="U180"/>
      <c r="W180"/>
    </row>
    <row r="181" spans="1:53" s="6" customFormat="1" x14ac:dyDescent="0.25">
      <c r="A181" s="8">
        <v>20</v>
      </c>
      <c r="B181" s="6" t="s">
        <v>117</v>
      </c>
      <c r="I181" s="15"/>
      <c r="K181" s="8">
        <v>33</v>
      </c>
      <c r="L181" s="11" t="s">
        <v>117</v>
      </c>
      <c r="M181" s="11"/>
      <c r="T181" s="15"/>
      <c r="V181" s="3"/>
      <c r="X181" s="8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8"/>
      <c r="AJ181" s="8"/>
      <c r="AK181" s="8"/>
      <c r="AL181" s="7"/>
      <c r="AM181" s="8"/>
      <c r="AN181" s="7"/>
      <c r="AX181" s="8"/>
      <c r="AY181" s="8"/>
      <c r="AZ181" s="8"/>
      <c r="BA181" s="8"/>
    </row>
    <row r="182" spans="1:53" x14ac:dyDescent="0.25">
      <c r="A182" s="8"/>
      <c r="B182" s="13" t="s">
        <v>118</v>
      </c>
      <c r="C182" s="13">
        <v>213</v>
      </c>
      <c r="D182" s="13">
        <v>193</v>
      </c>
      <c r="E182" s="13">
        <v>194</v>
      </c>
      <c r="F182" s="13">
        <v>209</v>
      </c>
      <c r="G182" s="13">
        <v>185</v>
      </c>
      <c r="H182" s="13">
        <v>994</v>
      </c>
      <c r="I182" s="15">
        <f t="shared" ref="I182:I183" si="64">AVERAGE(C182:G182)</f>
        <v>198.8</v>
      </c>
      <c r="K182" s="8"/>
      <c r="L182" s="2" t="s">
        <v>118</v>
      </c>
      <c r="M182" s="2"/>
      <c r="N182">
        <v>189</v>
      </c>
      <c r="O182">
        <v>160</v>
      </c>
      <c r="P182">
        <v>160</v>
      </c>
      <c r="Q182">
        <v>146</v>
      </c>
      <c r="R182">
        <v>219</v>
      </c>
      <c r="S182">
        <v>874</v>
      </c>
      <c r="T182" s="15">
        <f t="shared" ref="T182:T183" si="65">AVERAGE(N182:R182)</f>
        <v>174.8</v>
      </c>
      <c r="U182">
        <v>1868</v>
      </c>
      <c r="V182" s="15">
        <f>AVERAGE(C182:G182,N182:R182)</f>
        <v>186.8</v>
      </c>
      <c r="W182"/>
    </row>
    <row r="183" spans="1:53" x14ac:dyDescent="0.25">
      <c r="A183" s="8"/>
      <c r="B183" s="13" t="s">
        <v>119</v>
      </c>
      <c r="C183" s="13">
        <v>177</v>
      </c>
      <c r="D183" s="13">
        <v>161</v>
      </c>
      <c r="E183" s="13">
        <v>215</v>
      </c>
      <c r="F183" s="13">
        <v>172</v>
      </c>
      <c r="G183" s="13">
        <v>191</v>
      </c>
      <c r="H183" s="13">
        <v>916</v>
      </c>
      <c r="I183" s="15">
        <f t="shared" si="64"/>
        <v>183.2</v>
      </c>
      <c r="K183" s="8"/>
      <c r="L183" s="2" t="s">
        <v>119</v>
      </c>
      <c r="M183" s="2"/>
      <c r="N183">
        <v>163</v>
      </c>
      <c r="O183">
        <v>201</v>
      </c>
      <c r="P183">
        <v>205</v>
      </c>
      <c r="Q183">
        <v>180</v>
      </c>
      <c r="R183">
        <v>153</v>
      </c>
      <c r="S183">
        <v>902</v>
      </c>
      <c r="T183" s="15">
        <f t="shared" si="65"/>
        <v>180.4</v>
      </c>
      <c r="U183">
        <v>1818</v>
      </c>
      <c r="V183" s="15">
        <f>AVERAGE(C183:G183,N183:R183)</f>
        <v>181.8</v>
      </c>
      <c r="W183"/>
    </row>
    <row r="184" spans="1:53" x14ac:dyDescent="0.25">
      <c r="A184" s="8"/>
      <c r="B184" s="13"/>
      <c r="C184" s="13">
        <v>390</v>
      </c>
      <c r="D184" s="13">
        <v>354</v>
      </c>
      <c r="E184" s="13">
        <v>409</v>
      </c>
      <c r="F184" s="13">
        <v>381</v>
      </c>
      <c r="G184" s="13">
        <v>376</v>
      </c>
      <c r="H184" s="13">
        <v>1910</v>
      </c>
      <c r="I184" s="15">
        <f>AVERAGE(C184:G184)</f>
        <v>382</v>
      </c>
      <c r="K184" s="8"/>
      <c r="L184" s="2"/>
      <c r="M184" s="2" t="s">
        <v>10</v>
      </c>
      <c r="N184">
        <v>352</v>
      </c>
      <c r="O184">
        <v>361</v>
      </c>
      <c r="P184">
        <v>365</v>
      </c>
      <c r="Q184">
        <v>326</v>
      </c>
      <c r="R184">
        <v>372</v>
      </c>
      <c r="S184">
        <v>1776</v>
      </c>
      <c r="T184" s="15">
        <f>AVERAGE(N184:R184)</f>
        <v>355.2</v>
      </c>
      <c r="U184">
        <v>3686</v>
      </c>
      <c r="V184" s="15">
        <f>AVERAGE(C184:G184,N184:R184)</f>
        <v>368.6</v>
      </c>
      <c r="W184" s="12">
        <f>+U184-3915</f>
        <v>-229</v>
      </c>
    </row>
    <row r="185" spans="1:53" x14ac:dyDescent="0.25">
      <c r="K185" s="8"/>
      <c r="L185" s="2"/>
      <c r="M185" s="2"/>
      <c r="N185"/>
      <c r="O185"/>
      <c r="P185"/>
      <c r="Q185"/>
      <c r="R185"/>
      <c r="S185"/>
      <c r="U185"/>
      <c r="V185" s="13"/>
      <c r="W185"/>
    </row>
    <row r="186" spans="1:53" x14ac:dyDescent="0.25">
      <c r="A186" s="8">
        <v>44</v>
      </c>
      <c r="B186" s="6" t="s">
        <v>120</v>
      </c>
      <c r="K186" s="8">
        <v>34</v>
      </c>
      <c r="L186" s="11" t="s">
        <v>120</v>
      </c>
      <c r="M186" s="2"/>
      <c r="N186"/>
      <c r="O186"/>
      <c r="P186"/>
      <c r="Q186"/>
      <c r="R186"/>
      <c r="S186"/>
      <c r="U186"/>
      <c r="V186" s="6"/>
      <c r="W186"/>
    </row>
    <row r="187" spans="1:53" x14ac:dyDescent="0.25">
      <c r="A187" s="8"/>
      <c r="B187" s="13" t="s">
        <v>121</v>
      </c>
      <c r="C187">
        <v>157</v>
      </c>
      <c r="D187">
        <v>141</v>
      </c>
      <c r="E187">
        <v>180</v>
      </c>
      <c r="F187">
        <v>175</v>
      </c>
      <c r="G187">
        <v>159</v>
      </c>
      <c r="H187">
        <v>812</v>
      </c>
      <c r="I187" s="15">
        <f t="shared" ref="I187:I188" si="66">AVERAGE(C187:G187)</f>
        <v>162.4</v>
      </c>
      <c r="K187" s="8"/>
      <c r="L187" s="2" t="s">
        <v>121</v>
      </c>
      <c r="M187"/>
      <c r="N187">
        <v>229</v>
      </c>
      <c r="O187">
        <v>145</v>
      </c>
      <c r="P187">
        <v>191</v>
      </c>
      <c r="Q187">
        <v>212</v>
      </c>
      <c r="R187">
        <v>237</v>
      </c>
      <c r="S187">
        <v>1014</v>
      </c>
      <c r="T187" s="15">
        <f t="shared" ref="T187:T188" si="67">AVERAGE(N187:R187)</f>
        <v>202.8</v>
      </c>
      <c r="U187">
        <v>1826</v>
      </c>
      <c r="V187" s="15">
        <f>AVERAGE(C187:G187,N187:R187)</f>
        <v>182.6</v>
      </c>
      <c r="W187"/>
    </row>
    <row r="188" spans="1:53" x14ac:dyDescent="0.25">
      <c r="A188" s="8"/>
      <c r="B188" s="13" t="s">
        <v>122</v>
      </c>
      <c r="C188">
        <v>131</v>
      </c>
      <c r="D188">
        <v>214</v>
      </c>
      <c r="E188">
        <v>210</v>
      </c>
      <c r="F188">
        <v>195</v>
      </c>
      <c r="G188">
        <v>176</v>
      </c>
      <c r="H188">
        <v>926</v>
      </c>
      <c r="I188" s="15">
        <f t="shared" si="66"/>
        <v>185.2</v>
      </c>
      <c r="K188" s="8"/>
      <c r="L188" s="2" t="s">
        <v>122</v>
      </c>
      <c r="M188"/>
      <c r="N188">
        <v>185</v>
      </c>
      <c r="O188">
        <v>170</v>
      </c>
      <c r="P188">
        <v>186</v>
      </c>
      <c r="Q188">
        <v>163</v>
      </c>
      <c r="R188">
        <v>204</v>
      </c>
      <c r="S188">
        <v>908</v>
      </c>
      <c r="T188" s="15">
        <f t="shared" si="67"/>
        <v>181.6</v>
      </c>
      <c r="U188">
        <v>1834</v>
      </c>
      <c r="V188" s="15">
        <f>AVERAGE(C188:G188,N188:R188)</f>
        <v>183.4</v>
      </c>
      <c r="W188"/>
    </row>
    <row r="189" spans="1:53" x14ac:dyDescent="0.25">
      <c r="A189" s="8"/>
      <c r="B189" s="13"/>
      <c r="C189">
        <v>288</v>
      </c>
      <c r="D189">
        <v>355</v>
      </c>
      <c r="E189">
        <v>390</v>
      </c>
      <c r="F189">
        <v>370</v>
      </c>
      <c r="G189">
        <v>335</v>
      </c>
      <c r="H189">
        <v>1738</v>
      </c>
      <c r="I189" s="15">
        <f>AVERAGE(C189:G189)</f>
        <v>347.6</v>
      </c>
      <c r="K189" s="8"/>
      <c r="L189" s="2"/>
      <c r="M189" s="2" t="s">
        <v>10</v>
      </c>
      <c r="N189">
        <v>414</v>
      </c>
      <c r="O189">
        <v>315</v>
      </c>
      <c r="P189">
        <v>377</v>
      </c>
      <c r="Q189">
        <v>375</v>
      </c>
      <c r="R189">
        <v>441</v>
      </c>
      <c r="S189">
        <v>1922</v>
      </c>
      <c r="T189" s="15">
        <f>AVERAGE(N189:R189)</f>
        <v>384.4</v>
      </c>
      <c r="U189">
        <v>3660</v>
      </c>
      <c r="V189" s="15">
        <f>AVERAGE(C189:G189,N189:R189)</f>
        <v>366</v>
      </c>
      <c r="W189" s="12">
        <f>+U189-3915</f>
        <v>-255</v>
      </c>
    </row>
    <row r="190" spans="1:53" x14ac:dyDescent="0.25">
      <c r="K190" s="8"/>
      <c r="L190" s="2"/>
      <c r="M190" s="2"/>
      <c r="N190"/>
      <c r="O190"/>
      <c r="P190"/>
      <c r="Q190"/>
      <c r="R190"/>
      <c r="S190"/>
      <c r="U190"/>
      <c r="V190" s="13"/>
      <c r="W190"/>
    </row>
    <row r="191" spans="1:53" x14ac:dyDescent="0.25">
      <c r="A191" s="8">
        <v>32</v>
      </c>
      <c r="B191" s="6" t="s">
        <v>123</v>
      </c>
      <c r="K191" s="8">
        <v>35</v>
      </c>
      <c r="L191" s="11" t="s">
        <v>123</v>
      </c>
      <c r="M191" s="2"/>
      <c r="N191"/>
      <c r="O191"/>
      <c r="P191"/>
      <c r="Q191"/>
      <c r="R191"/>
      <c r="S191"/>
      <c r="U191"/>
      <c r="V191" s="13"/>
      <c r="W191"/>
    </row>
    <row r="192" spans="1:53" x14ac:dyDescent="0.25">
      <c r="A192" s="8"/>
      <c r="B192" s="13" t="s">
        <v>124</v>
      </c>
      <c r="C192">
        <v>154</v>
      </c>
      <c r="D192">
        <v>180</v>
      </c>
      <c r="E192">
        <v>150</v>
      </c>
      <c r="F192">
        <v>172</v>
      </c>
      <c r="G192">
        <v>168</v>
      </c>
      <c r="H192">
        <v>824</v>
      </c>
      <c r="I192" s="15">
        <f t="shared" ref="I192:I193" si="68">AVERAGE(C192:G192)</f>
        <v>164.8</v>
      </c>
      <c r="K192" s="8"/>
      <c r="L192" s="2" t="s">
        <v>124</v>
      </c>
      <c r="M192" s="2"/>
      <c r="N192">
        <v>181</v>
      </c>
      <c r="O192">
        <v>134</v>
      </c>
      <c r="P192">
        <v>151</v>
      </c>
      <c r="Q192">
        <v>124</v>
      </c>
      <c r="R192">
        <v>156</v>
      </c>
      <c r="S192">
        <v>746</v>
      </c>
      <c r="T192" s="15">
        <f t="shared" ref="T192:T193" si="69">AVERAGE(N192:R192)</f>
        <v>149.19999999999999</v>
      </c>
      <c r="U192">
        <v>1570</v>
      </c>
      <c r="V192" s="15">
        <f>AVERAGE(C192:G192,N192:R192)</f>
        <v>157</v>
      </c>
      <c r="W192"/>
    </row>
    <row r="193" spans="1:23" x14ac:dyDescent="0.25">
      <c r="A193" s="8"/>
      <c r="B193" s="13" t="s">
        <v>125</v>
      </c>
      <c r="C193">
        <v>203</v>
      </c>
      <c r="D193">
        <v>196</v>
      </c>
      <c r="E193">
        <v>223</v>
      </c>
      <c r="F193">
        <v>223</v>
      </c>
      <c r="G193">
        <v>179</v>
      </c>
      <c r="H193">
        <v>1024</v>
      </c>
      <c r="I193" s="15">
        <f t="shared" si="68"/>
        <v>204.8</v>
      </c>
      <c r="K193" s="8"/>
      <c r="L193" s="2" t="s">
        <v>125</v>
      </c>
      <c r="M193"/>
      <c r="N193">
        <v>169</v>
      </c>
      <c r="O193">
        <v>214</v>
      </c>
      <c r="P193">
        <v>170</v>
      </c>
      <c r="Q193">
        <v>235</v>
      </c>
      <c r="R193">
        <v>248</v>
      </c>
      <c r="S193">
        <v>1036</v>
      </c>
      <c r="T193" s="15">
        <f t="shared" si="69"/>
        <v>207.2</v>
      </c>
      <c r="U193">
        <v>2060</v>
      </c>
      <c r="V193" s="15">
        <f>AVERAGE(C193:G193,N193:R193)</f>
        <v>206</v>
      </c>
      <c r="W193"/>
    </row>
    <row r="194" spans="1:23" x14ac:dyDescent="0.25">
      <c r="A194" s="8"/>
      <c r="B194" s="13"/>
      <c r="C194">
        <v>357</v>
      </c>
      <c r="D194">
        <v>376</v>
      </c>
      <c r="E194">
        <v>373</v>
      </c>
      <c r="F194">
        <v>395</v>
      </c>
      <c r="G194">
        <v>347</v>
      </c>
      <c r="H194">
        <v>1848</v>
      </c>
      <c r="I194" s="15">
        <f>AVERAGE(C194:G194)</f>
        <v>369.6</v>
      </c>
      <c r="K194" s="8"/>
      <c r="L194" s="2"/>
      <c r="M194" s="2" t="s">
        <v>10</v>
      </c>
      <c r="N194">
        <v>350</v>
      </c>
      <c r="O194">
        <v>348</v>
      </c>
      <c r="P194">
        <v>321</v>
      </c>
      <c r="Q194">
        <v>359</v>
      </c>
      <c r="R194">
        <v>404</v>
      </c>
      <c r="S194">
        <v>1782</v>
      </c>
      <c r="T194" s="15">
        <f>AVERAGE(N194:R194)</f>
        <v>356.4</v>
      </c>
      <c r="U194">
        <v>3630</v>
      </c>
      <c r="V194" s="15">
        <f>AVERAGE(C194:G194,N194:R194)</f>
        <v>363</v>
      </c>
      <c r="W194" s="12">
        <f>+U194-3915</f>
        <v>-285</v>
      </c>
    </row>
    <row r="195" spans="1:23" x14ac:dyDescent="0.25">
      <c r="K195" s="8"/>
      <c r="L195" s="2"/>
      <c r="M195" s="2"/>
      <c r="N195"/>
      <c r="O195"/>
      <c r="P195"/>
      <c r="Q195"/>
      <c r="R195"/>
      <c r="S195"/>
      <c r="U195"/>
      <c r="W195"/>
    </row>
    <row r="196" spans="1:23" x14ac:dyDescent="0.25">
      <c r="A196" s="8">
        <v>46</v>
      </c>
      <c r="B196" s="6" t="s">
        <v>126</v>
      </c>
      <c r="K196" s="8">
        <v>36</v>
      </c>
      <c r="L196" s="11" t="s">
        <v>126</v>
      </c>
      <c r="M196" s="2"/>
      <c r="N196"/>
      <c r="O196"/>
      <c r="P196"/>
      <c r="Q196"/>
      <c r="R196"/>
      <c r="S196"/>
      <c r="U196"/>
      <c r="W196"/>
    </row>
    <row r="197" spans="1:23" x14ac:dyDescent="0.25">
      <c r="A197" s="8"/>
      <c r="B197" s="13" t="s">
        <v>127</v>
      </c>
      <c r="C197">
        <v>189</v>
      </c>
      <c r="D197">
        <v>171</v>
      </c>
      <c r="E197">
        <v>187</v>
      </c>
      <c r="F197">
        <v>165</v>
      </c>
      <c r="G197">
        <v>199</v>
      </c>
      <c r="H197">
        <v>911</v>
      </c>
      <c r="I197" s="15">
        <f t="shared" ref="I197:I198" si="70">AVERAGE(C197:G197)</f>
        <v>182.2</v>
      </c>
      <c r="K197" s="8"/>
      <c r="L197" s="2" t="s">
        <v>127</v>
      </c>
      <c r="M197" s="2"/>
      <c r="N197">
        <v>192</v>
      </c>
      <c r="O197">
        <v>185</v>
      </c>
      <c r="P197">
        <v>195</v>
      </c>
      <c r="Q197">
        <v>194</v>
      </c>
      <c r="R197">
        <v>128</v>
      </c>
      <c r="S197">
        <v>894</v>
      </c>
      <c r="T197" s="15">
        <f t="shared" ref="T197:T198" si="71">AVERAGE(N197:R197)</f>
        <v>178.8</v>
      </c>
      <c r="U197">
        <v>1805</v>
      </c>
      <c r="V197" s="15">
        <f>AVERAGE(C197:G197,N197:R197)</f>
        <v>180.5</v>
      </c>
      <c r="W197"/>
    </row>
    <row r="198" spans="1:23" x14ac:dyDescent="0.25">
      <c r="A198" s="8"/>
      <c r="B198" s="13" t="s">
        <v>128</v>
      </c>
      <c r="C198">
        <v>167</v>
      </c>
      <c r="D198">
        <v>146</v>
      </c>
      <c r="E198">
        <v>146</v>
      </c>
      <c r="F198">
        <v>182</v>
      </c>
      <c r="G198">
        <v>168</v>
      </c>
      <c r="H198">
        <v>809</v>
      </c>
      <c r="I198" s="15">
        <f t="shared" si="70"/>
        <v>161.80000000000001</v>
      </c>
      <c r="K198" s="8"/>
      <c r="L198" s="2" t="s">
        <v>128</v>
      </c>
      <c r="M198" s="2"/>
      <c r="N198">
        <v>200</v>
      </c>
      <c r="O198">
        <v>193</v>
      </c>
      <c r="P198">
        <v>187</v>
      </c>
      <c r="Q198">
        <v>188</v>
      </c>
      <c r="R198">
        <v>247</v>
      </c>
      <c r="S198">
        <v>1015</v>
      </c>
      <c r="T198" s="15">
        <f t="shared" si="71"/>
        <v>203</v>
      </c>
      <c r="U198">
        <v>1824</v>
      </c>
      <c r="V198" s="15">
        <f>AVERAGE(C198:G198,N198:R198)</f>
        <v>182.4</v>
      </c>
      <c r="W198"/>
    </row>
    <row r="199" spans="1:23" x14ac:dyDescent="0.25">
      <c r="A199" s="8"/>
      <c r="B199" s="13"/>
      <c r="C199">
        <v>356</v>
      </c>
      <c r="D199">
        <v>317</v>
      </c>
      <c r="E199">
        <v>333</v>
      </c>
      <c r="F199">
        <v>347</v>
      </c>
      <c r="G199">
        <v>367</v>
      </c>
      <c r="H199">
        <v>1720</v>
      </c>
      <c r="I199" s="15">
        <f>AVERAGE(C199:G199)</f>
        <v>344</v>
      </c>
      <c r="K199" s="8"/>
      <c r="L199" s="2"/>
      <c r="M199" s="2" t="s">
        <v>10</v>
      </c>
      <c r="N199">
        <v>392</v>
      </c>
      <c r="O199">
        <v>378</v>
      </c>
      <c r="P199">
        <v>382</v>
      </c>
      <c r="Q199">
        <v>382</v>
      </c>
      <c r="R199">
        <v>375</v>
      </c>
      <c r="S199">
        <v>1909</v>
      </c>
      <c r="T199" s="15">
        <f>AVERAGE(N199:R199)</f>
        <v>381.8</v>
      </c>
      <c r="U199">
        <v>3629</v>
      </c>
      <c r="V199" s="15">
        <f>AVERAGE(C199:G199,N199:R199)</f>
        <v>362.9</v>
      </c>
      <c r="W199" s="12">
        <f>+U199-3915</f>
        <v>-286</v>
      </c>
    </row>
    <row r="200" spans="1:23" x14ac:dyDescent="0.25">
      <c r="K200" s="8"/>
      <c r="L200" s="2"/>
      <c r="M200" s="2"/>
      <c r="N200"/>
      <c r="O200"/>
      <c r="P200"/>
      <c r="Q200"/>
      <c r="R200"/>
      <c r="S200"/>
      <c r="U200"/>
      <c r="V200" s="13"/>
      <c r="W200"/>
    </row>
    <row r="201" spans="1:23" x14ac:dyDescent="0.25">
      <c r="A201" s="8">
        <v>38</v>
      </c>
      <c r="B201" s="6" t="s">
        <v>129</v>
      </c>
      <c r="K201" s="8">
        <v>37</v>
      </c>
      <c r="L201" s="11" t="s">
        <v>129</v>
      </c>
      <c r="M201" s="2"/>
      <c r="N201"/>
      <c r="O201"/>
      <c r="P201"/>
      <c r="Q201"/>
      <c r="R201"/>
      <c r="S201"/>
      <c r="U201"/>
      <c r="V201" s="6"/>
      <c r="W201"/>
    </row>
    <row r="202" spans="1:23" x14ac:dyDescent="0.25">
      <c r="A202" s="8"/>
      <c r="B202" s="13" t="s">
        <v>130</v>
      </c>
      <c r="C202">
        <v>130</v>
      </c>
      <c r="D202">
        <v>214</v>
      </c>
      <c r="E202">
        <v>189</v>
      </c>
      <c r="F202">
        <v>207</v>
      </c>
      <c r="G202">
        <v>192</v>
      </c>
      <c r="H202">
        <v>932</v>
      </c>
      <c r="I202" s="15">
        <f t="shared" ref="I202:I203" si="72">AVERAGE(C202:G202)</f>
        <v>186.4</v>
      </c>
      <c r="K202" s="8"/>
      <c r="L202" s="2" t="s">
        <v>130</v>
      </c>
      <c r="M202"/>
      <c r="N202">
        <v>162</v>
      </c>
      <c r="O202">
        <v>213</v>
      </c>
      <c r="P202">
        <v>183</v>
      </c>
      <c r="Q202">
        <v>205</v>
      </c>
      <c r="R202">
        <v>194</v>
      </c>
      <c r="S202">
        <v>957</v>
      </c>
      <c r="T202" s="15">
        <f t="shared" ref="T202:T203" si="73">AVERAGE(N202:R202)</f>
        <v>191.4</v>
      </c>
      <c r="U202">
        <v>1889</v>
      </c>
      <c r="V202" s="15">
        <f>AVERAGE(C202:G202,N202:R202)</f>
        <v>188.9</v>
      </c>
      <c r="W202"/>
    </row>
    <row r="203" spans="1:23" x14ac:dyDescent="0.25">
      <c r="A203" s="8"/>
      <c r="B203" s="13" t="s">
        <v>131</v>
      </c>
      <c r="C203">
        <v>150</v>
      </c>
      <c r="D203">
        <v>164</v>
      </c>
      <c r="E203">
        <v>148</v>
      </c>
      <c r="F203">
        <v>170</v>
      </c>
      <c r="G203">
        <v>219</v>
      </c>
      <c r="H203">
        <v>851</v>
      </c>
      <c r="I203" s="15">
        <f t="shared" si="72"/>
        <v>170.2</v>
      </c>
      <c r="K203" s="8"/>
      <c r="L203" s="2" t="s">
        <v>131</v>
      </c>
      <c r="M203"/>
      <c r="N203">
        <v>176</v>
      </c>
      <c r="O203">
        <v>205</v>
      </c>
      <c r="P203">
        <v>189</v>
      </c>
      <c r="Q203">
        <v>156</v>
      </c>
      <c r="R203">
        <v>145</v>
      </c>
      <c r="S203">
        <v>871</v>
      </c>
      <c r="T203" s="15">
        <f t="shared" si="73"/>
        <v>174.2</v>
      </c>
      <c r="U203">
        <v>1722</v>
      </c>
      <c r="V203" s="15">
        <f>AVERAGE(C203:G203,N203:R203)</f>
        <v>172.2</v>
      </c>
      <c r="W203"/>
    </row>
    <row r="204" spans="1:23" x14ac:dyDescent="0.25">
      <c r="A204" s="8"/>
      <c r="B204" s="13"/>
      <c r="C204">
        <v>280</v>
      </c>
      <c r="D204">
        <v>378</v>
      </c>
      <c r="E204">
        <v>337</v>
      </c>
      <c r="F204">
        <v>377</v>
      </c>
      <c r="G204">
        <v>411</v>
      </c>
      <c r="H204">
        <v>1783</v>
      </c>
      <c r="I204" s="15">
        <f>AVERAGE(C204:G204)</f>
        <v>356.6</v>
      </c>
      <c r="K204" s="8"/>
      <c r="L204" s="2"/>
      <c r="M204" s="2" t="s">
        <v>10</v>
      </c>
      <c r="N204">
        <v>338</v>
      </c>
      <c r="O204">
        <v>418</v>
      </c>
      <c r="P204">
        <v>372</v>
      </c>
      <c r="Q204">
        <v>361</v>
      </c>
      <c r="R204">
        <v>339</v>
      </c>
      <c r="S204">
        <v>1828</v>
      </c>
      <c r="T204" s="15">
        <f>AVERAGE(N204:R204)</f>
        <v>365.6</v>
      </c>
      <c r="U204">
        <v>3611</v>
      </c>
      <c r="V204" s="15">
        <f>AVERAGE(C204:G204,N204:R204)</f>
        <v>361.1</v>
      </c>
      <c r="W204" s="12">
        <f>+U204-3915</f>
        <v>-304</v>
      </c>
    </row>
    <row r="205" spans="1:23" x14ac:dyDescent="0.25">
      <c r="K205" s="8"/>
      <c r="L205" s="2"/>
      <c r="M205" s="2"/>
      <c r="N205"/>
      <c r="O205"/>
      <c r="P205"/>
      <c r="Q205"/>
      <c r="R205"/>
      <c r="S205"/>
      <c r="U205"/>
      <c r="V205" s="13"/>
      <c r="W205"/>
    </row>
    <row r="206" spans="1:23" x14ac:dyDescent="0.25">
      <c r="A206" s="8">
        <v>42</v>
      </c>
      <c r="B206" s="6" t="s">
        <v>132</v>
      </c>
      <c r="K206" s="8">
        <v>38</v>
      </c>
      <c r="L206" s="11" t="s">
        <v>132</v>
      </c>
      <c r="M206" s="2"/>
      <c r="N206"/>
      <c r="O206"/>
      <c r="P206"/>
      <c r="Q206"/>
      <c r="R206"/>
      <c r="S206"/>
      <c r="U206"/>
      <c r="V206" s="13"/>
      <c r="W206"/>
    </row>
    <row r="207" spans="1:23" x14ac:dyDescent="0.25">
      <c r="A207" s="8"/>
      <c r="B207" s="13" t="s">
        <v>133</v>
      </c>
      <c r="C207">
        <v>189</v>
      </c>
      <c r="D207">
        <v>155</v>
      </c>
      <c r="E207">
        <v>213</v>
      </c>
      <c r="F207">
        <v>181</v>
      </c>
      <c r="G207">
        <v>157</v>
      </c>
      <c r="H207">
        <v>895</v>
      </c>
      <c r="I207" s="15">
        <f t="shared" ref="I207:I208" si="74">AVERAGE(C207:G207)</f>
        <v>179</v>
      </c>
      <c r="K207" s="8"/>
      <c r="L207" s="2" t="s">
        <v>133</v>
      </c>
      <c r="M207" s="2"/>
      <c r="N207">
        <v>194</v>
      </c>
      <c r="O207">
        <v>184</v>
      </c>
      <c r="P207">
        <v>200</v>
      </c>
      <c r="Q207">
        <v>165</v>
      </c>
      <c r="R207">
        <v>178</v>
      </c>
      <c r="S207">
        <v>921</v>
      </c>
      <c r="T207" s="15">
        <f t="shared" ref="T207:T208" si="75">AVERAGE(N207:R207)</f>
        <v>184.2</v>
      </c>
      <c r="U207">
        <v>1816</v>
      </c>
      <c r="V207" s="15">
        <f>AVERAGE(C207:G207,N207:R207)</f>
        <v>181.6</v>
      </c>
      <c r="W207"/>
    </row>
    <row r="208" spans="1:23" x14ac:dyDescent="0.25">
      <c r="A208" s="8"/>
      <c r="B208" s="13" t="s">
        <v>134</v>
      </c>
      <c r="C208">
        <v>174</v>
      </c>
      <c r="D208">
        <v>169</v>
      </c>
      <c r="E208">
        <v>187</v>
      </c>
      <c r="F208">
        <v>157</v>
      </c>
      <c r="G208">
        <v>178</v>
      </c>
      <c r="H208">
        <v>865</v>
      </c>
      <c r="I208" s="15">
        <f t="shared" si="74"/>
        <v>173</v>
      </c>
      <c r="K208" s="8"/>
      <c r="L208" s="2" t="s">
        <v>134</v>
      </c>
      <c r="M208"/>
      <c r="N208">
        <v>242</v>
      </c>
      <c r="O208">
        <v>194</v>
      </c>
      <c r="P208">
        <v>123</v>
      </c>
      <c r="Q208">
        <v>189</v>
      </c>
      <c r="R208">
        <v>174</v>
      </c>
      <c r="S208">
        <v>922</v>
      </c>
      <c r="T208" s="15">
        <f t="shared" si="75"/>
        <v>184.4</v>
      </c>
      <c r="U208">
        <v>1787</v>
      </c>
      <c r="V208" s="15">
        <f>AVERAGE(C208:G208,N208:R208)</f>
        <v>178.7</v>
      </c>
      <c r="W208"/>
    </row>
    <row r="209" spans="1:23" x14ac:dyDescent="0.25">
      <c r="A209" s="8"/>
      <c r="B209" s="13"/>
      <c r="C209">
        <v>363</v>
      </c>
      <c r="D209">
        <v>324</v>
      </c>
      <c r="E209">
        <v>400</v>
      </c>
      <c r="F209">
        <v>338</v>
      </c>
      <c r="G209">
        <v>335</v>
      </c>
      <c r="H209">
        <v>1760</v>
      </c>
      <c r="I209" s="15">
        <f>AVERAGE(C209:G209)</f>
        <v>352</v>
      </c>
      <c r="K209" s="8"/>
      <c r="L209" s="2"/>
      <c r="M209" s="2" t="s">
        <v>10</v>
      </c>
      <c r="N209">
        <v>436</v>
      </c>
      <c r="O209">
        <v>378</v>
      </c>
      <c r="P209">
        <v>323</v>
      </c>
      <c r="Q209">
        <v>354</v>
      </c>
      <c r="R209">
        <v>352</v>
      </c>
      <c r="S209">
        <v>1843</v>
      </c>
      <c r="T209" s="15">
        <f>AVERAGE(N209:R209)</f>
        <v>368.6</v>
      </c>
      <c r="U209">
        <v>3603</v>
      </c>
      <c r="V209" s="15">
        <f>AVERAGE(C209:G209,N209:R209)</f>
        <v>360.3</v>
      </c>
      <c r="W209" s="12">
        <f>+U209-3915</f>
        <v>-312</v>
      </c>
    </row>
    <row r="210" spans="1:23" x14ac:dyDescent="0.25">
      <c r="K210" s="8"/>
      <c r="L210" s="2"/>
      <c r="M210" s="2"/>
      <c r="N210"/>
      <c r="O210"/>
      <c r="P210"/>
      <c r="Q210"/>
      <c r="R210"/>
      <c r="S210"/>
      <c r="U210"/>
      <c r="W210"/>
    </row>
    <row r="211" spans="1:23" x14ac:dyDescent="0.25">
      <c r="A211" s="8">
        <v>43</v>
      </c>
      <c r="B211" s="6" t="s">
        <v>135</v>
      </c>
      <c r="K211" s="8">
        <v>39</v>
      </c>
      <c r="L211" s="11" t="s">
        <v>135</v>
      </c>
      <c r="M211" s="2"/>
      <c r="N211"/>
      <c r="O211"/>
      <c r="P211"/>
      <c r="Q211"/>
      <c r="R211"/>
      <c r="S211"/>
      <c r="U211"/>
      <c r="W211"/>
    </row>
    <row r="212" spans="1:23" x14ac:dyDescent="0.25">
      <c r="A212" s="8"/>
      <c r="B212" s="13" t="s">
        <v>136</v>
      </c>
      <c r="C212">
        <v>182</v>
      </c>
      <c r="D212">
        <v>124</v>
      </c>
      <c r="E212">
        <v>148</v>
      </c>
      <c r="F212">
        <v>161</v>
      </c>
      <c r="G212">
        <v>133</v>
      </c>
      <c r="H212">
        <v>748</v>
      </c>
      <c r="I212" s="15">
        <f t="shared" ref="I212:I213" si="76">AVERAGE(C212:G212)</f>
        <v>149.6</v>
      </c>
      <c r="K212" s="8"/>
      <c r="L212" s="2" t="s">
        <v>136</v>
      </c>
      <c r="M212" s="2"/>
      <c r="N212">
        <v>154</v>
      </c>
      <c r="O212">
        <v>178</v>
      </c>
      <c r="P212">
        <v>209</v>
      </c>
      <c r="Q212">
        <v>166</v>
      </c>
      <c r="R212">
        <v>152</v>
      </c>
      <c r="S212">
        <v>859</v>
      </c>
      <c r="T212" s="15">
        <f t="shared" ref="T212:T213" si="77">AVERAGE(N212:R212)</f>
        <v>171.8</v>
      </c>
      <c r="U212">
        <v>1607</v>
      </c>
      <c r="V212" s="15">
        <f>AVERAGE(C212:G212,N212:R212)</f>
        <v>160.69999999999999</v>
      </c>
      <c r="W212"/>
    </row>
    <row r="213" spans="1:23" x14ac:dyDescent="0.25">
      <c r="A213" s="8"/>
      <c r="B213" s="13" t="s">
        <v>137</v>
      </c>
      <c r="C213">
        <v>212</v>
      </c>
      <c r="D213">
        <v>186</v>
      </c>
      <c r="E213">
        <v>216</v>
      </c>
      <c r="F213">
        <v>170</v>
      </c>
      <c r="G213">
        <v>206</v>
      </c>
      <c r="H213">
        <v>990</v>
      </c>
      <c r="I213" s="15">
        <f t="shared" si="76"/>
        <v>198</v>
      </c>
      <c r="K213" s="8"/>
      <c r="L213" s="2" t="s">
        <v>137</v>
      </c>
      <c r="M213" s="2"/>
      <c r="N213">
        <v>200</v>
      </c>
      <c r="O213">
        <v>201</v>
      </c>
      <c r="P213">
        <v>193</v>
      </c>
      <c r="Q213">
        <v>198</v>
      </c>
      <c r="R213">
        <v>213</v>
      </c>
      <c r="S213">
        <v>1005</v>
      </c>
      <c r="T213" s="15">
        <f t="shared" si="77"/>
        <v>201</v>
      </c>
      <c r="U213">
        <v>1995</v>
      </c>
      <c r="V213" s="15">
        <f>AVERAGE(C213:G213,N213:R213)</f>
        <v>199.5</v>
      </c>
      <c r="W213"/>
    </row>
    <row r="214" spans="1:23" x14ac:dyDescent="0.25">
      <c r="A214" s="8"/>
      <c r="B214" s="13"/>
      <c r="C214">
        <v>394</v>
      </c>
      <c r="D214">
        <v>310</v>
      </c>
      <c r="E214">
        <v>364</v>
      </c>
      <c r="F214">
        <v>331</v>
      </c>
      <c r="G214">
        <v>339</v>
      </c>
      <c r="H214">
        <v>1738</v>
      </c>
      <c r="I214" s="15">
        <f>AVERAGE(C214:G214)</f>
        <v>347.6</v>
      </c>
      <c r="K214" s="8"/>
      <c r="L214" s="2"/>
      <c r="M214" s="2" t="s">
        <v>10</v>
      </c>
      <c r="N214">
        <v>354</v>
      </c>
      <c r="O214">
        <v>379</v>
      </c>
      <c r="P214">
        <v>402</v>
      </c>
      <c r="Q214">
        <v>364</v>
      </c>
      <c r="R214">
        <v>365</v>
      </c>
      <c r="S214">
        <v>1864</v>
      </c>
      <c r="T214" s="15">
        <f>AVERAGE(N214:R214)</f>
        <v>372.8</v>
      </c>
      <c r="U214">
        <v>3602</v>
      </c>
      <c r="V214" s="15">
        <f>AVERAGE(C214:G214,N214:R214)</f>
        <v>360.2</v>
      </c>
      <c r="W214" s="12">
        <f>+U214-3915</f>
        <v>-313</v>
      </c>
    </row>
    <row r="215" spans="1:23" x14ac:dyDescent="0.25">
      <c r="K215" s="8"/>
      <c r="L215" s="2"/>
      <c r="M215" s="2"/>
      <c r="N215"/>
      <c r="O215"/>
      <c r="P215"/>
      <c r="Q215"/>
      <c r="R215"/>
      <c r="S215"/>
      <c r="U215"/>
      <c r="V215" s="13"/>
      <c r="W215"/>
    </row>
    <row r="216" spans="1:23" x14ac:dyDescent="0.25">
      <c r="A216" s="8">
        <v>36</v>
      </c>
      <c r="B216" s="6" t="s">
        <v>138</v>
      </c>
      <c r="C216" s="13"/>
      <c r="D216" s="13"/>
      <c r="E216" s="13"/>
      <c r="F216" s="13"/>
      <c r="G216" s="13"/>
      <c r="H216" s="13"/>
      <c r="K216" s="8">
        <v>40</v>
      </c>
      <c r="L216" s="11" t="s">
        <v>138</v>
      </c>
      <c r="M216" s="2"/>
      <c r="N216"/>
      <c r="O216"/>
      <c r="P216"/>
      <c r="Q216"/>
      <c r="R216"/>
      <c r="S216"/>
      <c r="U216"/>
      <c r="V216" s="6"/>
      <c r="W216"/>
    </row>
    <row r="217" spans="1:23" x14ac:dyDescent="0.25">
      <c r="A217" s="8"/>
      <c r="B217" s="13" t="s">
        <v>139</v>
      </c>
      <c r="C217" s="13">
        <v>148</v>
      </c>
      <c r="D217" s="13">
        <v>185</v>
      </c>
      <c r="E217" s="13">
        <v>158</v>
      </c>
      <c r="F217" s="13">
        <v>160</v>
      </c>
      <c r="G217" s="13">
        <v>180</v>
      </c>
      <c r="H217" s="13">
        <v>831</v>
      </c>
      <c r="I217" s="15">
        <f t="shared" ref="I217:I218" si="78">AVERAGE(C217:G217)</f>
        <v>166.2</v>
      </c>
      <c r="K217" s="8"/>
      <c r="L217" s="2" t="s">
        <v>139</v>
      </c>
      <c r="M217" s="2"/>
      <c r="N217">
        <v>196</v>
      </c>
      <c r="O217">
        <v>146</v>
      </c>
      <c r="P217">
        <v>171</v>
      </c>
      <c r="Q217">
        <v>133</v>
      </c>
      <c r="R217">
        <v>153</v>
      </c>
      <c r="S217">
        <v>799</v>
      </c>
      <c r="T217" s="15">
        <f t="shared" ref="T217:T218" si="79">AVERAGE(N217:R217)</f>
        <v>159.80000000000001</v>
      </c>
      <c r="U217">
        <v>1630</v>
      </c>
      <c r="V217" s="15">
        <f>AVERAGE(C217:G217,N217:R217)</f>
        <v>163</v>
      </c>
      <c r="W217"/>
    </row>
    <row r="218" spans="1:23" x14ac:dyDescent="0.25">
      <c r="A218" s="8"/>
      <c r="B218" s="13" t="s">
        <v>140</v>
      </c>
      <c r="C218" s="13">
        <v>171</v>
      </c>
      <c r="D218" s="13">
        <v>159</v>
      </c>
      <c r="E218" s="13">
        <v>267</v>
      </c>
      <c r="F218" s="13">
        <v>180</v>
      </c>
      <c r="G218" s="13">
        <v>184</v>
      </c>
      <c r="H218" s="13">
        <v>961</v>
      </c>
      <c r="I218" s="15">
        <f t="shared" si="78"/>
        <v>192.2</v>
      </c>
      <c r="K218" s="8"/>
      <c r="L218" s="2" t="s">
        <v>140</v>
      </c>
      <c r="M218" s="2"/>
      <c r="N218">
        <v>209</v>
      </c>
      <c r="O218">
        <v>153</v>
      </c>
      <c r="P218">
        <v>161</v>
      </c>
      <c r="Q218">
        <v>197</v>
      </c>
      <c r="R218">
        <v>216</v>
      </c>
      <c r="S218">
        <v>936</v>
      </c>
      <c r="T218" s="15">
        <f t="shared" si="79"/>
        <v>187.2</v>
      </c>
      <c r="U218">
        <v>1897</v>
      </c>
      <c r="V218" s="15">
        <f>AVERAGE(C218:G218,N218:R218)</f>
        <v>189.7</v>
      </c>
      <c r="W218"/>
    </row>
    <row r="219" spans="1:23" x14ac:dyDescent="0.25">
      <c r="A219" s="8"/>
      <c r="B219" s="13"/>
      <c r="C219" s="13">
        <v>319</v>
      </c>
      <c r="D219" s="13">
        <v>344</v>
      </c>
      <c r="E219" s="13">
        <v>425</v>
      </c>
      <c r="F219" s="13">
        <v>340</v>
      </c>
      <c r="G219" s="13">
        <v>364</v>
      </c>
      <c r="H219" s="13">
        <v>1792</v>
      </c>
      <c r="I219" s="15">
        <f>AVERAGE(C219:G219)</f>
        <v>358.4</v>
      </c>
      <c r="K219" s="8"/>
      <c r="L219" s="2"/>
      <c r="M219" s="2" t="s">
        <v>10</v>
      </c>
      <c r="N219">
        <v>405</v>
      </c>
      <c r="O219">
        <v>299</v>
      </c>
      <c r="P219">
        <v>332</v>
      </c>
      <c r="Q219">
        <v>330</v>
      </c>
      <c r="R219">
        <v>369</v>
      </c>
      <c r="S219">
        <v>1735</v>
      </c>
      <c r="T219" s="15">
        <f>AVERAGE(N219:R219)</f>
        <v>347</v>
      </c>
      <c r="U219">
        <v>3527</v>
      </c>
      <c r="V219" s="15">
        <f>AVERAGE(C219:G219,N219:R219)</f>
        <v>352.7</v>
      </c>
      <c r="W219" s="12">
        <f>+U219-3915</f>
        <v>-388</v>
      </c>
    </row>
    <row r="220" spans="1:23" x14ac:dyDescent="0.25">
      <c r="K220" s="8"/>
      <c r="L220" s="2"/>
      <c r="M220" s="2"/>
      <c r="N220"/>
      <c r="O220"/>
      <c r="P220"/>
      <c r="Q220"/>
      <c r="R220"/>
      <c r="S220"/>
      <c r="U220"/>
      <c r="V220" s="13"/>
      <c r="W220"/>
    </row>
    <row r="221" spans="1:23" x14ac:dyDescent="0.25">
      <c r="A221" s="8">
        <v>39</v>
      </c>
      <c r="B221" s="6" t="s">
        <v>141</v>
      </c>
      <c r="K221" s="8">
        <v>41</v>
      </c>
      <c r="L221" s="11" t="s">
        <v>141</v>
      </c>
      <c r="M221" s="2"/>
      <c r="N221"/>
      <c r="O221"/>
      <c r="P221"/>
      <c r="Q221"/>
      <c r="R221"/>
      <c r="S221"/>
      <c r="U221"/>
      <c r="V221" s="13"/>
      <c r="W221"/>
    </row>
    <row r="222" spans="1:23" x14ac:dyDescent="0.25">
      <c r="A222" s="8"/>
      <c r="B222" s="13" t="s">
        <v>142</v>
      </c>
      <c r="C222">
        <v>130</v>
      </c>
      <c r="D222">
        <v>191</v>
      </c>
      <c r="E222">
        <v>208</v>
      </c>
      <c r="F222">
        <v>190</v>
      </c>
      <c r="G222">
        <v>157</v>
      </c>
      <c r="H222">
        <v>876</v>
      </c>
      <c r="I222" s="15">
        <f t="shared" ref="I222:I223" si="80">AVERAGE(C222:G222)</f>
        <v>175.2</v>
      </c>
      <c r="K222" s="8"/>
      <c r="L222" s="2" t="s">
        <v>142</v>
      </c>
      <c r="M222"/>
      <c r="N222">
        <v>145</v>
      </c>
      <c r="O222">
        <v>169</v>
      </c>
      <c r="P222">
        <v>166</v>
      </c>
      <c r="Q222">
        <v>143</v>
      </c>
      <c r="R222">
        <v>138</v>
      </c>
      <c r="S222">
        <v>761</v>
      </c>
      <c r="T222" s="15">
        <f t="shared" ref="T222:T223" si="81">AVERAGE(N222:R222)</f>
        <v>152.19999999999999</v>
      </c>
      <c r="U222">
        <v>1637</v>
      </c>
      <c r="V222" s="15">
        <f>AVERAGE(C222:G222,N222:R222)</f>
        <v>163.69999999999999</v>
      </c>
      <c r="W222"/>
    </row>
    <row r="223" spans="1:23" x14ac:dyDescent="0.25">
      <c r="A223" s="8"/>
      <c r="B223" s="13" t="s">
        <v>143</v>
      </c>
      <c r="C223">
        <v>191</v>
      </c>
      <c r="D223">
        <v>153</v>
      </c>
      <c r="E223">
        <v>179</v>
      </c>
      <c r="F223">
        <v>170</v>
      </c>
      <c r="G223">
        <v>210</v>
      </c>
      <c r="H223">
        <v>903</v>
      </c>
      <c r="I223" s="15">
        <f t="shared" si="80"/>
        <v>180.6</v>
      </c>
      <c r="K223" s="8"/>
      <c r="L223" s="2" t="s">
        <v>143</v>
      </c>
      <c r="M223"/>
      <c r="N223">
        <v>179</v>
      </c>
      <c r="O223">
        <v>190</v>
      </c>
      <c r="P223">
        <v>192</v>
      </c>
      <c r="Q223">
        <v>171</v>
      </c>
      <c r="R223">
        <v>242</v>
      </c>
      <c r="S223">
        <v>974</v>
      </c>
      <c r="T223" s="15">
        <f t="shared" si="81"/>
        <v>194.8</v>
      </c>
      <c r="U223">
        <v>1877</v>
      </c>
      <c r="V223" s="15">
        <f>AVERAGE(C223:G223,N223:R223)</f>
        <v>187.7</v>
      </c>
      <c r="W223"/>
    </row>
    <row r="224" spans="1:23" x14ac:dyDescent="0.25">
      <c r="A224" s="8"/>
      <c r="B224" s="13"/>
      <c r="C224">
        <v>321</v>
      </c>
      <c r="D224">
        <v>344</v>
      </c>
      <c r="E224">
        <v>387</v>
      </c>
      <c r="F224">
        <v>360</v>
      </c>
      <c r="G224">
        <v>367</v>
      </c>
      <c r="H224">
        <v>1779</v>
      </c>
      <c r="I224" s="15">
        <f>AVERAGE(C224:G224)</f>
        <v>355.8</v>
      </c>
      <c r="K224" s="8"/>
      <c r="L224" s="2"/>
      <c r="M224" s="2" t="s">
        <v>10</v>
      </c>
      <c r="N224">
        <v>324</v>
      </c>
      <c r="O224">
        <v>359</v>
      </c>
      <c r="P224">
        <v>358</v>
      </c>
      <c r="Q224">
        <v>314</v>
      </c>
      <c r="R224">
        <v>380</v>
      </c>
      <c r="S224">
        <v>1735</v>
      </c>
      <c r="T224" s="15">
        <f>AVERAGE(N224:R224)</f>
        <v>347</v>
      </c>
      <c r="U224">
        <v>3514</v>
      </c>
      <c r="V224" s="15">
        <f>AVERAGE(C224:G224,N224:R224)</f>
        <v>351.4</v>
      </c>
      <c r="W224" s="12">
        <f>+U224-3915</f>
        <v>-401</v>
      </c>
    </row>
    <row r="225" spans="1:23" x14ac:dyDescent="0.25">
      <c r="K225" s="8"/>
      <c r="L225" s="2"/>
      <c r="M225" s="2"/>
      <c r="N225"/>
      <c r="O225"/>
      <c r="P225"/>
      <c r="Q225"/>
      <c r="R225"/>
      <c r="S225"/>
      <c r="U225"/>
      <c r="W225"/>
    </row>
    <row r="226" spans="1:23" x14ac:dyDescent="0.25">
      <c r="A226" s="8">
        <v>37</v>
      </c>
      <c r="B226" s="6" t="s">
        <v>144</v>
      </c>
      <c r="K226" s="8">
        <v>42</v>
      </c>
      <c r="L226" s="11" t="s">
        <v>144</v>
      </c>
      <c r="M226" s="2"/>
      <c r="N226"/>
      <c r="O226"/>
      <c r="P226"/>
      <c r="Q226"/>
      <c r="R226"/>
      <c r="S226"/>
      <c r="U226"/>
      <c r="W226"/>
    </row>
    <row r="227" spans="1:23" x14ac:dyDescent="0.25">
      <c r="A227" s="8"/>
      <c r="B227" s="13" t="s">
        <v>145</v>
      </c>
      <c r="C227">
        <v>192</v>
      </c>
      <c r="D227">
        <v>161</v>
      </c>
      <c r="E227">
        <v>180</v>
      </c>
      <c r="F227">
        <v>159</v>
      </c>
      <c r="G227">
        <v>134</v>
      </c>
      <c r="H227">
        <v>826</v>
      </c>
      <c r="I227" s="15">
        <f t="shared" ref="I227:I228" si="82">AVERAGE(C227:G227)</f>
        <v>165.2</v>
      </c>
      <c r="K227" s="8"/>
      <c r="L227" s="2" t="s">
        <v>145</v>
      </c>
      <c r="M227" s="2"/>
      <c r="N227">
        <v>173</v>
      </c>
      <c r="O227">
        <v>200</v>
      </c>
      <c r="P227">
        <v>172</v>
      </c>
      <c r="Q227">
        <v>167</v>
      </c>
      <c r="R227">
        <v>155</v>
      </c>
      <c r="S227">
        <v>867</v>
      </c>
      <c r="T227" s="15">
        <f t="shared" ref="T227:T228" si="83">AVERAGE(N227:R227)</f>
        <v>173.4</v>
      </c>
      <c r="U227">
        <v>1693</v>
      </c>
      <c r="V227" s="15">
        <f>AVERAGE(C227:G227,N227:R227)</f>
        <v>169.3</v>
      </c>
      <c r="W227"/>
    </row>
    <row r="228" spans="1:23" x14ac:dyDescent="0.25">
      <c r="A228" s="8"/>
      <c r="B228" s="13" t="s">
        <v>146</v>
      </c>
      <c r="C228">
        <v>216</v>
      </c>
      <c r="D228">
        <v>193</v>
      </c>
      <c r="E228">
        <v>192</v>
      </c>
      <c r="F228">
        <v>188</v>
      </c>
      <c r="G228">
        <v>174</v>
      </c>
      <c r="H228">
        <v>963</v>
      </c>
      <c r="I228" s="15">
        <f t="shared" si="82"/>
        <v>192.6</v>
      </c>
      <c r="K228" s="8"/>
      <c r="L228" s="2" t="s">
        <v>146</v>
      </c>
      <c r="M228"/>
      <c r="N228">
        <v>166</v>
      </c>
      <c r="O228">
        <v>157</v>
      </c>
      <c r="P228">
        <v>173</v>
      </c>
      <c r="Q228">
        <v>170</v>
      </c>
      <c r="R228">
        <v>182</v>
      </c>
      <c r="S228">
        <v>848</v>
      </c>
      <c r="T228" s="15">
        <f t="shared" si="83"/>
        <v>169.6</v>
      </c>
      <c r="U228">
        <v>1811</v>
      </c>
      <c r="V228" s="15">
        <f>AVERAGE(C228:G228,N228:R228)</f>
        <v>181.1</v>
      </c>
      <c r="W228"/>
    </row>
    <row r="229" spans="1:23" x14ac:dyDescent="0.25">
      <c r="A229" s="8"/>
      <c r="B229" s="13"/>
      <c r="C229">
        <v>408</v>
      </c>
      <c r="D229">
        <v>354</v>
      </c>
      <c r="E229">
        <v>372</v>
      </c>
      <c r="F229">
        <v>347</v>
      </c>
      <c r="G229">
        <v>308</v>
      </c>
      <c r="H229">
        <v>1789</v>
      </c>
      <c r="I229" s="15">
        <f>AVERAGE(C229:G229)</f>
        <v>357.8</v>
      </c>
      <c r="K229" s="8"/>
      <c r="L229" s="2"/>
      <c r="M229" s="2" t="s">
        <v>10</v>
      </c>
      <c r="N229">
        <v>339</v>
      </c>
      <c r="O229">
        <v>357</v>
      </c>
      <c r="P229">
        <v>345</v>
      </c>
      <c r="Q229">
        <v>337</v>
      </c>
      <c r="R229">
        <v>337</v>
      </c>
      <c r="S229">
        <v>1715</v>
      </c>
      <c r="T229" s="15">
        <f>AVERAGE(N229:R229)</f>
        <v>343</v>
      </c>
      <c r="U229">
        <v>3504</v>
      </c>
      <c r="V229" s="15">
        <f>AVERAGE(C229:G229,N229:R229)</f>
        <v>350.4</v>
      </c>
      <c r="W229" s="12">
        <f>+U229-3915</f>
        <v>-411</v>
      </c>
    </row>
    <row r="230" spans="1:23" x14ac:dyDescent="0.25">
      <c r="K230" s="8"/>
      <c r="L230" s="2"/>
      <c r="M230" s="2"/>
      <c r="N230"/>
      <c r="O230"/>
      <c r="P230"/>
      <c r="Q230"/>
      <c r="R230"/>
      <c r="S230"/>
      <c r="U230"/>
      <c r="V230" s="13"/>
      <c r="W230"/>
    </row>
    <row r="231" spans="1:23" x14ac:dyDescent="0.25">
      <c r="A231" s="8">
        <v>40</v>
      </c>
      <c r="B231" s="6" t="s">
        <v>147</v>
      </c>
      <c r="K231" s="8">
        <v>43</v>
      </c>
      <c r="L231" s="11" t="s">
        <v>147</v>
      </c>
      <c r="M231" s="2"/>
      <c r="N231"/>
      <c r="O231"/>
      <c r="P231"/>
      <c r="Q231"/>
      <c r="R231"/>
      <c r="S231"/>
      <c r="U231"/>
      <c r="V231" s="6"/>
      <c r="W231"/>
    </row>
    <row r="232" spans="1:23" x14ac:dyDescent="0.25">
      <c r="A232" s="8"/>
      <c r="B232" s="13" t="s">
        <v>148</v>
      </c>
      <c r="C232">
        <v>150</v>
      </c>
      <c r="D232">
        <v>145</v>
      </c>
      <c r="E232">
        <v>154</v>
      </c>
      <c r="F232">
        <v>154</v>
      </c>
      <c r="G232">
        <v>160</v>
      </c>
      <c r="H232">
        <v>763</v>
      </c>
      <c r="I232" s="15">
        <f t="shared" ref="I232:I233" si="84">AVERAGE(C232:G232)</f>
        <v>152.6</v>
      </c>
      <c r="K232" s="8"/>
      <c r="L232" s="2" t="s">
        <v>148</v>
      </c>
      <c r="M232" s="2"/>
      <c r="N232">
        <v>167</v>
      </c>
      <c r="O232">
        <v>177</v>
      </c>
      <c r="P232">
        <v>145</v>
      </c>
      <c r="Q232">
        <v>139</v>
      </c>
      <c r="R232">
        <v>195</v>
      </c>
      <c r="S232">
        <v>823</v>
      </c>
      <c r="T232" s="15">
        <f t="shared" ref="T232:T233" si="85">AVERAGE(N232:R232)</f>
        <v>164.6</v>
      </c>
      <c r="U232">
        <v>1586</v>
      </c>
      <c r="V232" s="15">
        <f>AVERAGE(C232:G232,N232:R232)</f>
        <v>158.6</v>
      </c>
      <c r="W232"/>
    </row>
    <row r="233" spans="1:23" x14ac:dyDescent="0.25">
      <c r="A233" s="8"/>
      <c r="B233" s="13" t="s">
        <v>149</v>
      </c>
      <c r="C233">
        <v>213</v>
      </c>
      <c r="D233">
        <v>202</v>
      </c>
      <c r="E233">
        <v>236</v>
      </c>
      <c r="F233">
        <v>184</v>
      </c>
      <c r="G233">
        <v>181</v>
      </c>
      <c r="H233">
        <v>1016</v>
      </c>
      <c r="I233" s="15">
        <f t="shared" si="84"/>
        <v>203.2</v>
      </c>
      <c r="K233" s="8"/>
      <c r="L233" s="2" t="s">
        <v>149</v>
      </c>
      <c r="M233" s="2"/>
      <c r="N233">
        <v>183</v>
      </c>
      <c r="O233">
        <v>151</v>
      </c>
      <c r="P233">
        <v>213</v>
      </c>
      <c r="Q233">
        <v>190</v>
      </c>
      <c r="R233">
        <v>157</v>
      </c>
      <c r="S233">
        <v>894</v>
      </c>
      <c r="T233" s="15">
        <f t="shared" si="85"/>
        <v>178.8</v>
      </c>
      <c r="U233">
        <v>1910</v>
      </c>
      <c r="V233" s="15">
        <f>AVERAGE(C233:G233,N233:R233)</f>
        <v>191</v>
      </c>
      <c r="W233"/>
    </row>
    <row r="234" spans="1:23" x14ac:dyDescent="0.25">
      <c r="A234" s="8"/>
      <c r="B234" s="13"/>
      <c r="C234">
        <v>363</v>
      </c>
      <c r="D234">
        <v>347</v>
      </c>
      <c r="E234">
        <v>390</v>
      </c>
      <c r="F234">
        <v>338</v>
      </c>
      <c r="G234">
        <v>341</v>
      </c>
      <c r="H234">
        <v>1779</v>
      </c>
      <c r="I234" s="15">
        <f>AVERAGE(C234:G234)</f>
        <v>355.8</v>
      </c>
      <c r="K234" s="8"/>
      <c r="L234" s="2"/>
      <c r="M234" s="2" t="s">
        <v>10</v>
      </c>
      <c r="N234">
        <v>350</v>
      </c>
      <c r="O234">
        <v>328</v>
      </c>
      <c r="P234">
        <v>358</v>
      </c>
      <c r="Q234">
        <v>329</v>
      </c>
      <c r="R234">
        <v>352</v>
      </c>
      <c r="S234">
        <v>1717</v>
      </c>
      <c r="T234" s="15">
        <f>AVERAGE(N234:R234)</f>
        <v>343.4</v>
      </c>
      <c r="U234">
        <v>3496</v>
      </c>
      <c r="V234" s="15">
        <f>AVERAGE(C234:G234,N234:R234)</f>
        <v>349.6</v>
      </c>
      <c r="W234" s="12">
        <f>+U234-3915</f>
        <v>-419</v>
      </c>
    </row>
    <row r="235" spans="1:23" x14ac:dyDescent="0.25">
      <c r="K235" s="8"/>
      <c r="L235" s="2"/>
      <c r="M235" s="2"/>
      <c r="N235"/>
      <c r="O235"/>
      <c r="P235"/>
      <c r="Q235"/>
      <c r="R235"/>
      <c r="S235"/>
      <c r="U235"/>
      <c r="V235" s="13"/>
      <c r="W235"/>
    </row>
    <row r="236" spans="1:23" x14ac:dyDescent="0.25">
      <c r="A236" s="8">
        <v>34</v>
      </c>
      <c r="B236" s="6" t="s">
        <v>187</v>
      </c>
      <c r="K236" s="8">
        <v>44</v>
      </c>
      <c r="L236" s="11" t="s">
        <v>187</v>
      </c>
      <c r="M236" s="2"/>
      <c r="N236"/>
      <c r="O236"/>
      <c r="P236"/>
      <c r="Q236"/>
      <c r="R236"/>
      <c r="S236"/>
      <c r="U236"/>
      <c r="V236" s="13"/>
      <c r="W236"/>
    </row>
    <row r="237" spans="1:23" x14ac:dyDescent="0.25">
      <c r="A237" s="8"/>
      <c r="B237" s="13" t="s">
        <v>150</v>
      </c>
      <c r="C237">
        <v>180</v>
      </c>
      <c r="D237">
        <v>151</v>
      </c>
      <c r="E237">
        <v>228</v>
      </c>
      <c r="F237">
        <v>180</v>
      </c>
      <c r="G237">
        <v>181</v>
      </c>
      <c r="H237">
        <v>920</v>
      </c>
      <c r="I237" s="15">
        <f t="shared" ref="I237:I238" si="86">AVERAGE(C237:G237)</f>
        <v>184</v>
      </c>
      <c r="K237" s="8"/>
      <c r="L237" s="2" t="s">
        <v>150</v>
      </c>
      <c r="M237" s="2"/>
      <c r="N237">
        <v>165</v>
      </c>
      <c r="O237">
        <v>161</v>
      </c>
      <c r="P237">
        <v>134</v>
      </c>
      <c r="Q237">
        <v>182</v>
      </c>
      <c r="R237">
        <v>192</v>
      </c>
      <c r="S237">
        <v>834</v>
      </c>
      <c r="T237" s="15">
        <f t="shared" ref="T237:T238" si="87">AVERAGE(N237:R237)</f>
        <v>166.8</v>
      </c>
      <c r="U237">
        <v>1754</v>
      </c>
      <c r="V237" s="15">
        <f>AVERAGE(C237:G237,N237:R237)</f>
        <v>175.4</v>
      </c>
      <c r="W237"/>
    </row>
    <row r="238" spans="1:23" x14ac:dyDescent="0.25">
      <c r="A238" s="8"/>
      <c r="B238" s="13" t="s">
        <v>151</v>
      </c>
      <c r="C238">
        <v>192</v>
      </c>
      <c r="D238">
        <v>171</v>
      </c>
      <c r="E238">
        <v>159</v>
      </c>
      <c r="F238">
        <v>180</v>
      </c>
      <c r="G238">
        <v>217</v>
      </c>
      <c r="H238">
        <v>919</v>
      </c>
      <c r="I238" s="15">
        <f t="shared" si="86"/>
        <v>183.8</v>
      </c>
      <c r="K238" s="8"/>
      <c r="L238" s="2" t="s">
        <v>151</v>
      </c>
      <c r="M238" s="2"/>
      <c r="N238">
        <v>161</v>
      </c>
      <c r="O238">
        <v>161</v>
      </c>
      <c r="P238">
        <v>125</v>
      </c>
      <c r="Q238">
        <v>181</v>
      </c>
      <c r="R238">
        <v>188</v>
      </c>
      <c r="S238">
        <v>816</v>
      </c>
      <c r="T238" s="15">
        <f t="shared" si="87"/>
        <v>163.19999999999999</v>
      </c>
      <c r="U238">
        <v>1735</v>
      </c>
      <c r="V238" s="15">
        <f>AVERAGE(C238:G238,N238:R238)</f>
        <v>173.5</v>
      </c>
      <c r="W238"/>
    </row>
    <row r="239" spans="1:23" x14ac:dyDescent="0.25">
      <c r="A239" s="8"/>
      <c r="B239" s="13"/>
      <c r="C239">
        <v>372</v>
      </c>
      <c r="D239">
        <v>322</v>
      </c>
      <c r="E239">
        <v>387</v>
      </c>
      <c r="F239">
        <v>360</v>
      </c>
      <c r="G239">
        <v>398</v>
      </c>
      <c r="H239">
        <v>1839</v>
      </c>
      <c r="I239" s="15">
        <f>AVERAGE(C239:G239)</f>
        <v>367.8</v>
      </c>
      <c r="K239" s="8"/>
      <c r="L239" s="2"/>
      <c r="M239" s="2" t="s">
        <v>10</v>
      </c>
      <c r="N239">
        <v>326</v>
      </c>
      <c r="O239">
        <v>322</v>
      </c>
      <c r="P239">
        <v>259</v>
      </c>
      <c r="Q239">
        <v>363</v>
      </c>
      <c r="R239">
        <v>380</v>
      </c>
      <c r="S239">
        <v>1650</v>
      </c>
      <c r="T239" s="15">
        <f>AVERAGE(N239:R239)</f>
        <v>330</v>
      </c>
      <c r="U239">
        <v>3489</v>
      </c>
      <c r="V239" s="15">
        <f>AVERAGE(C239:G239,N239:R239)</f>
        <v>348.9</v>
      </c>
      <c r="W239" s="12">
        <f>+U239-3915</f>
        <v>-426</v>
      </c>
    </row>
    <row r="240" spans="1:23" x14ac:dyDescent="0.25">
      <c r="K240" s="8"/>
      <c r="L240" s="2"/>
      <c r="M240" s="2"/>
      <c r="N240"/>
      <c r="O240"/>
      <c r="P240"/>
      <c r="Q240"/>
      <c r="R240"/>
      <c r="S240"/>
      <c r="U240"/>
      <c r="W240"/>
    </row>
    <row r="241" spans="1:23" x14ac:dyDescent="0.25">
      <c r="A241" s="8">
        <v>50</v>
      </c>
      <c r="B241" s="6" t="s">
        <v>152</v>
      </c>
      <c r="K241" s="8">
        <v>45</v>
      </c>
      <c r="L241" s="11" t="s">
        <v>152</v>
      </c>
      <c r="M241" s="2"/>
      <c r="N241"/>
      <c r="O241"/>
      <c r="P241"/>
      <c r="Q241"/>
      <c r="R241"/>
      <c r="S241"/>
      <c r="U241"/>
      <c r="W241"/>
    </row>
    <row r="242" spans="1:23" x14ac:dyDescent="0.25">
      <c r="A242" s="8"/>
      <c r="B242" s="13" t="s">
        <v>153</v>
      </c>
      <c r="C242">
        <v>149</v>
      </c>
      <c r="D242">
        <v>155</v>
      </c>
      <c r="E242">
        <v>135</v>
      </c>
      <c r="F242">
        <v>171</v>
      </c>
      <c r="G242">
        <v>136</v>
      </c>
      <c r="H242">
        <v>746</v>
      </c>
      <c r="I242" s="15">
        <f t="shared" ref="I242:I243" si="88">AVERAGE(C242:G242)</f>
        <v>149.19999999999999</v>
      </c>
      <c r="K242" s="8"/>
      <c r="L242" s="2" t="s">
        <v>153</v>
      </c>
      <c r="M242"/>
      <c r="N242">
        <v>211</v>
      </c>
      <c r="O242">
        <v>190</v>
      </c>
      <c r="P242">
        <v>233</v>
      </c>
      <c r="Q242">
        <v>200</v>
      </c>
      <c r="R242">
        <v>191</v>
      </c>
      <c r="S242">
        <v>1025</v>
      </c>
      <c r="T242" s="15">
        <f t="shared" ref="T242:T243" si="89">AVERAGE(N242:R242)</f>
        <v>205</v>
      </c>
      <c r="U242">
        <v>1771</v>
      </c>
      <c r="V242" s="15">
        <f>AVERAGE(C242:G242,N242:R242)</f>
        <v>177.1</v>
      </c>
      <c r="W242"/>
    </row>
    <row r="243" spans="1:23" x14ac:dyDescent="0.25">
      <c r="A243" s="8"/>
      <c r="B243" s="13" t="s">
        <v>154</v>
      </c>
      <c r="C243">
        <v>234</v>
      </c>
      <c r="D243">
        <v>160</v>
      </c>
      <c r="E243">
        <v>170</v>
      </c>
      <c r="F243">
        <v>159</v>
      </c>
      <c r="G243">
        <v>139</v>
      </c>
      <c r="H243">
        <v>862</v>
      </c>
      <c r="I243" s="15">
        <f t="shared" si="88"/>
        <v>172.4</v>
      </c>
      <c r="K243" s="8"/>
      <c r="L243" s="2" t="s">
        <v>154</v>
      </c>
      <c r="M243"/>
      <c r="N243">
        <v>163</v>
      </c>
      <c r="O243">
        <v>187</v>
      </c>
      <c r="P243">
        <v>155</v>
      </c>
      <c r="Q243">
        <v>151</v>
      </c>
      <c r="R243">
        <v>192</v>
      </c>
      <c r="S243">
        <v>848</v>
      </c>
      <c r="T243" s="15">
        <f t="shared" si="89"/>
        <v>169.6</v>
      </c>
      <c r="U243">
        <v>1710</v>
      </c>
      <c r="V243" s="15">
        <f>AVERAGE(C243:G243,N243:R243)</f>
        <v>171</v>
      </c>
      <c r="W243"/>
    </row>
    <row r="244" spans="1:23" x14ac:dyDescent="0.25">
      <c r="A244" s="8"/>
      <c r="B244" s="13"/>
      <c r="C244">
        <v>383</v>
      </c>
      <c r="D244">
        <v>315</v>
      </c>
      <c r="E244">
        <v>305</v>
      </c>
      <c r="F244">
        <v>330</v>
      </c>
      <c r="G244">
        <v>275</v>
      </c>
      <c r="H244">
        <v>1608</v>
      </c>
      <c r="I244" s="15">
        <f>AVERAGE(C244:G244)</f>
        <v>321.60000000000002</v>
      </c>
      <c r="K244" s="8"/>
      <c r="L244" s="2"/>
      <c r="M244" s="2" t="s">
        <v>10</v>
      </c>
      <c r="N244">
        <v>374</v>
      </c>
      <c r="O244">
        <v>377</v>
      </c>
      <c r="P244">
        <v>388</v>
      </c>
      <c r="Q244">
        <v>351</v>
      </c>
      <c r="R244">
        <v>383</v>
      </c>
      <c r="S244">
        <v>1873</v>
      </c>
      <c r="T244" s="15">
        <f>AVERAGE(N244:R244)</f>
        <v>374.6</v>
      </c>
      <c r="U244">
        <v>3481</v>
      </c>
      <c r="V244" s="15">
        <f>AVERAGE(C244:G244,N244:R244)</f>
        <v>348.1</v>
      </c>
      <c r="W244" s="12">
        <f>+U244-3915</f>
        <v>-434</v>
      </c>
    </row>
    <row r="245" spans="1:23" x14ac:dyDescent="0.25">
      <c r="K245" s="8"/>
      <c r="L245" s="2"/>
      <c r="M245" s="2"/>
      <c r="N245"/>
      <c r="O245"/>
      <c r="P245"/>
      <c r="Q245"/>
      <c r="R245"/>
      <c r="S245"/>
      <c r="U245"/>
      <c r="V245" s="13"/>
      <c r="W245"/>
    </row>
    <row r="246" spans="1:23" x14ac:dyDescent="0.25">
      <c r="A246" s="8">
        <v>41</v>
      </c>
      <c r="B246" s="6" t="s">
        <v>155</v>
      </c>
      <c r="K246" s="8">
        <v>46</v>
      </c>
      <c r="L246" s="11" t="s">
        <v>155</v>
      </c>
      <c r="M246" s="2"/>
      <c r="N246"/>
      <c r="O246"/>
      <c r="P246"/>
      <c r="Q246"/>
      <c r="R246"/>
      <c r="S246"/>
      <c r="U246"/>
      <c r="V246" s="6"/>
      <c r="W246"/>
    </row>
    <row r="247" spans="1:23" x14ac:dyDescent="0.25">
      <c r="A247" s="8"/>
      <c r="B247" s="13" t="s">
        <v>156</v>
      </c>
      <c r="C247">
        <v>197</v>
      </c>
      <c r="D247">
        <v>161</v>
      </c>
      <c r="E247">
        <v>179</v>
      </c>
      <c r="F247">
        <v>178</v>
      </c>
      <c r="G247">
        <v>175</v>
      </c>
      <c r="H247">
        <v>890</v>
      </c>
      <c r="I247" s="15">
        <f t="shared" ref="I247:I248" si="90">AVERAGE(C247:G247)</f>
        <v>178</v>
      </c>
      <c r="K247" s="8"/>
      <c r="L247" s="2" t="s">
        <v>156</v>
      </c>
      <c r="M247" s="2"/>
      <c r="N247">
        <v>182</v>
      </c>
      <c r="O247">
        <v>206</v>
      </c>
      <c r="P247">
        <v>133</v>
      </c>
      <c r="Q247">
        <v>167</v>
      </c>
      <c r="R247">
        <v>185</v>
      </c>
      <c r="S247">
        <v>873</v>
      </c>
      <c r="T247" s="15">
        <f t="shared" ref="T247:T248" si="91">AVERAGE(N247:R247)</f>
        <v>174.6</v>
      </c>
      <c r="U247">
        <v>1763</v>
      </c>
      <c r="V247" s="15">
        <f>AVERAGE(C247:G247,N247:R247)</f>
        <v>176.3</v>
      </c>
      <c r="W247"/>
    </row>
    <row r="248" spans="1:23" x14ac:dyDescent="0.25">
      <c r="A248" s="8"/>
      <c r="B248" s="13" t="s">
        <v>157</v>
      </c>
      <c r="C248">
        <v>139</v>
      </c>
      <c r="D248">
        <v>162</v>
      </c>
      <c r="E248">
        <v>197</v>
      </c>
      <c r="F248">
        <v>203</v>
      </c>
      <c r="G248">
        <v>183</v>
      </c>
      <c r="H248">
        <v>884</v>
      </c>
      <c r="I248" s="15">
        <f t="shared" si="90"/>
        <v>176.8</v>
      </c>
      <c r="K248" s="8"/>
      <c r="L248" s="2" t="s">
        <v>157</v>
      </c>
      <c r="M248"/>
      <c r="N248">
        <v>139</v>
      </c>
      <c r="O248">
        <v>176</v>
      </c>
      <c r="P248">
        <v>178</v>
      </c>
      <c r="Q248">
        <v>157</v>
      </c>
      <c r="R248">
        <v>178</v>
      </c>
      <c r="S248">
        <v>828</v>
      </c>
      <c r="T248" s="15">
        <f t="shared" si="91"/>
        <v>165.6</v>
      </c>
      <c r="U248">
        <v>1712</v>
      </c>
      <c r="V248" s="15">
        <f>AVERAGE(C248:G248,N248:R248)</f>
        <v>171.2</v>
      </c>
      <c r="W248"/>
    </row>
    <row r="249" spans="1:23" x14ac:dyDescent="0.25">
      <c r="A249" s="8"/>
      <c r="B249" s="13"/>
      <c r="C249">
        <v>336</v>
      </c>
      <c r="D249">
        <v>323</v>
      </c>
      <c r="E249">
        <v>376</v>
      </c>
      <c r="F249">
        <v>381</v>
      </c>
      <c r="G249">
        <v>358</v>
      </c>
      <c r="H249">
        <v>1774</v>
      </c>
      <c r="I249" s="15">
        <f>AVERAGE(C249:G249)</f>
        <v>354.8</v>
      </c>
      <c r="K249" s="8"/>
      <c r="L249" s="2"/>
      <c r="M249" s="2" t="s">
        <v>10</v>
      </c>
      <c r="N249">
        <v>321</v>
      </c>
      <c r="O249">
        <v>382</v>
      </c>
      <c r="P249">
        <v>311</v>
      </c>
      <c r="Q249">
        <v>324</v>
      </c>
      <c r="R249">
        <v>363</v>
      </c>
      <c r="S249">
        <v>1701</v>
      </c>
      <c r="T249" s="15">
        <f>AVERAGE(N249:R249)</f>
        <v>340.2</v>
      </c>
      <c r="U249">
        <v>3475</v>
      </c>
      <c r="V249" s="15">
        <f>AVERAGE(C249:G249,N249:R249)</f>
        <v>347.5</v>
      </c>
      <c r="W249" s="12">
        <f>+U249-3915</f>
        <v>-440</v>
      </c>
    </row>
    <row r="250" spans="1:23" x14ac:dyDescent="0.25">
      <c r="K250" s="8"/>
      <c r="L250" s="2"/>
      <c r="M250" s="2"/>
      <c r="N250"/>
      <c r="O250"/>
      <c r="P250"/>
      <c r="Q250"/>
      <c r="R250"/>
      <c r="S250"/>
      <c r="U250"/>
      <c r="V250" s="13"/>
      <c r="W250"/>
    </row>
    <row r="251" spans="1:23" x14ac:dyDescent="0.25">
      <c r="A251" s="8">
        <v>49</v>
      </c>
      <c r="B251" s="6" t="s">
        <v>158</v>
      </c>
      <c r="K251" s="8">
        <v>47</v>
      </c>
      <c r="L251" s="11" t="s">
        <v>158</v>
      </c>
      <c r="M251" s="2"/>
      <c r="N251"/>
      <c r="O251"/>
      <c r="P251"/>
      <c r="Q251"/>
      <c r="R251"/>
      <c r="S251"/>
      <c r="U251"/>
      <c r="V251" s="13"/>
      <c r="W251"/>
    </row>
    <row r="252" spans="1:23" x14ac:dyDescent="0.25">
      <c r="A252" s="8"/>
      <c r="B252" s="13" t="s">
        <v>159</v>
      </c>
      <c r="C252">
        <v>148</v>
      </c>
      <c r="D252">
        <v>131</v>
      </c>
      <c r="E252">
        <v>194</v>
      </c>
      <c r="F252">
        <v>181</v>
      </c>
      <c r="G252">
        <v>172</v>
      </c>
      <c r="H252">
        <v>826</v>
      </c>
      <c r="I252" s="15">
        <f t="shared" ref="I252:I253" si="92">AVERAGE(C252:G252)</f>
        <v>165.2</v>
      </c>
      <c r="K252" s="8"/>
      <c r="L252" s="2" t="s">
        <v>159</v>
      </c>
      <c r="M252" s="2"/>
      <c r="N252">
        <v>182</v>
      </c>
      <c r="O252">
        <v>186</v>
      </c>
      <c r="P252">
        <v>130</v>
      </c>
      <c r="Q252">
        <v>212</v>
      </c>
      <c r="R252">
        <v>147</v>
      </c>
      <c r="S252">
        <v>857</v>
      </c>
      <c r="T252" s="15">
        <f t="shared" ref="T252:T253" si="93">AVERAGE(N252:R252)</f>
        <v>171.4</v>
      </c>
      <c r="U252">
        <v>1683</v>
      </c>
      <c r="V252" s="15">
        <f>AVERAGE(C252:G252,N252:R252)</f>
        <v>168.3</v>
      </c>
      <c r="W252"/>
    </row>
    <row r="253" spans="1:23" x14ac:dyDescent="0.25">
      <c r="A253" s="8"/>
      <c r="B253" s="13" t="s">
        <v>160</v>
      </c>
      <c r="C253">
        <v>149</v>
      </c>
      <c r="D253">
        <v>157</v>
      </c>
      <c r="E253">
        <v>192</v>
      </c>
      <c r="F253">
        <v>149</v>
      </c>
      <c r="G253">
        <v>180</v>
      </c>
      <c r="H253">
        <v>827</v>
      </c>
      <c r="I253" s="15">
        <f t="shared" si="92"/>
        <v>165.4</v>
      </c>
      <c r="K253" s="8"/>
      <c r="L253" s="2" t="s">
        <v>160</v>
      </c>
      <c r="M253" s="2"/>
      <c r="N253">
        <v>149</v>
      </c>
      <c r="O253">
        <v>236</v>
      </c>
      <c r="P253">
        <v>204</v>
      </c>
      <c r="Q253">
        <v>220</v>
      </c>
      <c r="R253">
        <v>154</v>
      </c>
      <c r="S253">
        <v>963</v>
      </c>
      <c r="T253" s="15">
        <f t="shared" si="93"/>
        <v>192.6</v>
      </c>
      <c r="U253">
        <v>1790</v>
      </c>
      <c r="V253" s="15">
        <f>AVERAGE(C253:G253,N253:R253)</f>
        <v>179</v>
      </c>
      <c r="W253" s="12"/>
    </row>
    <row r="254" spans="1:23" x14ac:dyDescent="0.25">
      <c r="A254" s="8"/>
      <c r="B254" s="13"/>
      <c r="C254">
        <v>297</v>
      </c>
      <c r="D254">
        <v>288</v>
      </c>
      <c r="E254">
        <v>386</v>
      </c>
      <c r="F254">
        <v>330</v>
      </c>
      <c r="G254">
        <v>352</v>
      </c>
      <c r="H254">
        <v>1653</v>
      </c>
      <c r="I254" s="15">
        <f>AVERAGE(C254:G254)</f>
        <v>330.6</v>
      </c>
      <c r="K254" s="8"/>
      <c r="L254" s="2"/>
      <c r="M254" s="2" t="s">
        <v>10</v>
      </c>
      <c r="N254">
        <v>331</v>
      </c>
      <c r="O254">
        <v>422</v>
      </c>
      <c r="P254">
        <v>334</v>
      </c>
      <c r="Q254">
        <v>432</v>
      </c>
      <c r="R254">
        <v>301</v>
      </c>
      <c r="S254">
        <v>1820</v>
      </c>
      <c r="T254" s="15">
        <f>AVERAGE(N254:R254)</f>
        <v>364</v>
      </c>
      <c r="U254">
        <v>3473</v>
      </c>
      <c r="V254" s="15">
        <f>AVERAGE(C254:G254,N254:R254)</f>
        <v>347.3</v>
      </c>
      <c r="W254" s="12">
        <f>+U254-3915</f>
        <v>-442</v>
      </c>
    </row>
    <row r="255" spans="1:23" x14ac:dyDescent="0.25">
      <c r="K255" s="8"/>
      <c r="L255" s="2"/>
      <c r="M255" s="2"/>
      <c r="N255"/>
      <c r="O255"/>
      <c r="P255"/>
      <c r="Q255"/>
      <c r="R255"/>
      <c r="S255"/>
      <c r="U255"/>
      <c r="W255"/>
    </row>
    <row r="256" spans="1:23" x14ac:dyDescent="0.25">
      <c r="A256" s="8">
        <v>48</v>
      </c>
      <c r="B256" s="6" t="s">
        <v>161</v>
      </c>
      <c r="K256" s="8">
        <v>48</v>
      </c>
      <c r="L256" s="11" t="s">
        <v>161</v>
      </c>
      <c r="M256" s="2"/>
      <c r="N256"/>
      <c r="O256"/>
      <c r="P256"/>
      <c r="Q256"/>
      <c r="R256"/>
      <c r="S256"/>
      <c r="U256"/>
      <c r="W256"/>
    </row>
    <row r="257" spans="1:23" x14ac:dyDescent="0.25">
      <c r="A257" s="8"/>
      <c r="B257" s="13" t="s">
        <v>162</v>
      </c>
      <c r="C257">
        <v>166</v>
      </c>
      <c r="D257">
        <v>199</v>
      </c>
      <c r="E257">
        <v>173</v>
      </c>
      <c r="F257">
        <v>177</v>
      </c>
      <c r="G257">
        <v>179</v>
      </c>
      <c r="H257">
        <v>894</v>
      </c>
      <c r="I257" s="15">
        <f t="shared" ref="I257:I258" si="94">AVERAGE(C257:G257)</f>
        <v>178.8</v>
      </c>
      <c r="K257" s="8"/>
      <c r="L257" s="2" t="s">
        <v>162</v>
      </c>
      <c r="M257" s="2"/>
      <c r="N257">
        <v>193</v>
      </c>
      <c r="O257">
        <v>155</v>
      </c>
      <c r="P257">
        <v>156</v>
      </c>
      <c r="Q257">
        <v>171</v>
      </c>
      <c r="R257">
        <v>168</v>
      </c>
      <c r="S257">
        <v>843</v>
      </c>
      <c r="T257" s="15">
        <f t="shared" ref="T257:T258" si="95">AVERAGE(N257:R257)</f>
        <v>168.6</v>
      </c>
      <c r="U257">
        <v>1737</v>
      </c>
      <c r="V257" s="15">
        <f>AVERAGE(C257:G257,N257:R257)</f>
        <v>173.7</v>
      </c>
      <c r="W257"/>
    </row>
    <row r="258" spans="1:23" x14ac:dyDescent="0.25">
      <c r="A258" s="8"/>
      <c r="B258" s="13" t="s">
        <v>163</v>
      </c>
      <c r="C258">
        <v>135</v>
      </c>
      <c r="D258">
        <v>171</v>
      </c>
      <c r="E258">
        <v>156</v>
      </c>
      <c r="F258">
        <v>189</v>
      </c>
      <c r="G258">
        <v>135</v>
      </c>
      <c r="H258">
        <v>786</v>
      </c>
      <c r="I258" s="15">
        <f t="shared" si="94"/>
        <v>157.19999999999999</v>
      </c>
      <c r="K258" s="8"/>
      <c r="L258" s="2" t="s">
        <v>163</v>
      </c>
      <c r="M258"/>
      <c r="N258">
        <v>158</v>
      </c>
      <c r="O258">
        <v>180</v>
      </c>
      <c r="P258">
        <v>222</v>
      </c>
      <c r="Q258">
        <v>171</v>
      </c>
      <c r="R258">
        <v>216</v>
      </c>
      <c r="S258">
        <v>947</v>
      </c>
      <c r="T258" s="15">
        <f t="shared" si="95"/>
        <v>189.4</v>
      </c>
      <c r="U258">
        <v>1733</v>
      </c>
      <c r="V258" s="15">
        <f>AVERAGE(C258:G258,N258:R258)</f>
        <v>173.3</v>
      </c>
      <c r="W258"/>
    </row>
    <row r="259" spans="1:23" x14ac:dyDescent="0.25">
      <c r="A259" s="8"/>
      <c r="B259" s="13"/>
      <c r="C259">
        <v>301</v>
      </c>
      <c r="D259">
        <v>370</v>
      </c>
      <c r="E259">
        <v>329</v>
      </c>
      <c r="F259">
        <v>366</v>
      </c>
      <c r="G259">
        <v>314</v>
      </c>
      <c r="H259">
        <v>1680</v>
      </c>
      <c r="I259" s="15">
        <f>AVERAGE(C259:G259)</f>
        <v>336</v>
      </c>
      <c r="K259" s="8"/>
      <c r="L259" s="2"/>
      <c r="M259" s="2" t="s">
        <v>10</v>
      </c>
      <c r="N259">
        <v>351</v>
      </c>
      <c r="O259">
        <v>335</v>
      </c>
      <c r="P259">
        <v>378</v>
      </c>
      <c r="Q259">
        <v>342</v>
      </c>
      <c r="R259">
        <v>384</v>
      </c>
      <c r="S259">
        <v>1790</v>
      </c>
      <c r="T259" s="15">
        <f>AVERAGE(N259:R259)</f>
        <v>358</v>
      </c>
      <c r="U259">
        <v>3470</v>
      </c>
      <c r="V259" s="15">
        <f>AVERAGE(C259:G259,N259:R259)</f>
        <v>347</v>
      </c>
      <c r="W259" s="12">
        <f>+U259-3915</f>
        <v>-445</v>
      </c>
    </row>
    <row r="260" spans="1:23" x14ac:dyDescent="0.25">
      <c r="K260" s="8"/>
      <c r="L260" s="2"/>
      <c r="M260" s="2"/>
      <c r="N260"/>
      <c r="O260"/>
      <c r="P260"/>
      <c r="Q260"/>
      <c r="R260"/>
      <c r="S260"/>
      <c r="U260"/>
      <c r="V260" s="13"/>
      <c r="W260"/>
    </row>
    <row r="261" spans="1:23" x14ac:dyDescent="0.25">
      <c r="A261" s="8">
        <v>45</v>
      </c>
      <c r="B261" s="6" t="s">
        <v>164</v>
      </c>
      <c r="K261" s="8">
        <v>49</v>
      </c>
      <c r="L261" s="11" t="s">
        <v>164</v>
      </c>
      <c r="M261" s="2"/>
      <c r="N261"/>
      <c r="O261"/>
      <c r="P261"/>
      <c r="Q261"/>
      <c r="R261"/>
      <c r="S261"/>
      <c r="U261"/>
      <c r="V261" s="6"/>
      <c r="W261"/>
    </row>
    <row r="262" spans="1:23" x14ac:dyDescent="0.25">
      <c r="A262" s="8"/>
      <c r="B262" s="13" t="s">
        <v>165</v>
      </c>
      <c r="C262">
        <v>145</v>
      </c>
      <c r="D262">
        <v>188</v>
      </c>
      <c r="E262">
        <v>162</v>
      </c>
      <c r="F262">
        <v>155</v>
      </c>
      <c r="G262">
        <v>189</v>
      </c>
      <c r="H262">
        <v>839</v>
      </c>
      <c r="I262" s="15">
        <f t="shared" ref="I262:I263" si="96">AVERAGE(C262:G262)</f>
        <v>167.8</v>
      </c>
      <c r="K262" s="8"/>
      <c r="L262" s="2" t="s">
        <v>165</v>
      </c>
      <c r="M262" s="2"/>
      <c r="N262">
        <v>146</v>
      </c>
      <c r="O262">
        <v>181</v>
      </c>
      <c r="P262">
        <v>166</v>
      </c>
      <c r="Q262">
        <v>183</v>
      </c>
      <c r="R262">
        <v>173</v>
      </c>
      <c r="S262">
        <v>849</v>
      </c>
      <c r="T262" s="15">
        <f t="shared" ref="T262:T263" si="97">AVERAGE(N262:R262)</f>
        <v>169.8</v>
      </c>
      <c r="U262">
        <v>1688</v>
      </c>
      <c r="V262" s="15">
        <f>AVERAGE(C262:G262,N262:R262)</f>
        <v>168.8</v>
      </c>
      <c r="W262"/>
    </row>
    <row r="263" spans="1:23" x14ac:dyDescent="0.25">
      <c r="A263" s="8"/>
      <c r="B263" s="13" t="s">
        <v>166</v>
      </c>
      <c r="C263">
        <v>181</v>
      </c>
      <c r="D263">
        <v>158</v>
      </c>
      <c r="E263">
        <v>188</v>
      </c>
      <c r="F263">
        <v>167</v>
      </c>
      <c r="G263">
        <v>192</v>
      </c>
      <c r="H263">
        <v>886</v>
      </c>
      <c r="I263" s="15">
        <f t="shared" si="96"/>
        <v>177.2</v>
      </c>
      <c r="K263" s="8"/>
      <c r="L263" s="2" t="s">
        <v>166</v>
      </c>
      <c r="M263" s="2"/>
      <c r="N263">
        <v>140</v>
      </c>
      <c r="O263">
        <v>213</v>
      </c>
      <c r="P263">
        <v>185</v>
      </c>
      <c r="Q263">
        <v>141</v>
      </c>
      <c r="R263">
        <v>159</v>
      </c>
      <c r="S263">
        <v>838</v>
      </c>
      <c r="T263" s="15">
        <f t="shared" si="97"/>
        <v>167.6</v>
      </c>
      <c r="U263">
        <v>1724</v>
      </c>
      <c r="V263" s="15">
        <f>AVERAGE(C263:G263,N263:R263)</f>
        <v>172.4</v>
      </c>
      <c r="W263"/>
    </row>
    <row r="264" spans="1:23" x14ac:dyDescent="0.25">
      <c r="A264" s="8"/>
      <c r="B264" s="13"/>
      <c r="C264">
        <v>326</v>
      </c>
      <c r="D264">
        <v>346</v>
      </c>
      <c r="E264">
        <v>350</v>
      </c>
      <c r="F264">
        <v>322</v>
      </c>
      <c r="G264">
        <v>381</v>
      </c>
      <c r="H264">
        <v>1725</v>
      </c>
      <c r="I264" s="15">
        <f>AVERAGE(C264:G264)</f>
        <v>345</v>
      </c>
      <c r="K264" s="8"/>
      <c r="L264" s="2"/>
      <c r="M264" s="2" t="s">
        <v>10</v>
      </c>
      <c r="N264">
        <v>286</v>
      </c>
      <c r="O264">
        <v>394</v>
      </c>
      <c r="P264">
        <v>351</v>
      </c>
      <c r="Q264">
        <v>324</v>
      </c>
      <c r="R264">
        <v>332</v>
      </c>
      <c r="S264">
        <v>1687</v>
      </c>
      <c r="T264" s="15">
        <f>AVERAGE(N264:R264)</f>
        <v>337.4</v>
      </c>
      <c r="U264">
        <v>3412</v>
      </c>
      <c r="V264" s="15">
        <f>AVERAGE(C264:G264,N264:R264)</f>
        <v>341.2</v>
      </c>
      <c r="W264" s="12">
        <f>+U264-3915</f>
        <v>-503</v>
      </c>
    </row>
    <row r="265" spans="1:23" x14ac:dyDescent="0.25">
      <c r="K265" s="8"/>
      <c r="L265" s="2"/>
      <c r="M265" s="2"/>
      <c r="N265"/>
      <c r="O265"/>
      <c r="P265"/>
      <c r="Q265"/>
      <c r="R265"/>
      <c r="S265"/>
      <c r="U265"/>
      <c r="V265" s="13"/>
      <c r="W265"/>
    </row>
    <row r="266" spans="1:23" x14ac:dyDescent="0.25">
      <c r="A266" s="8">
        <v>51</v>
      </c>
      <c r="B266" s="6" t="s">
        <v>167</v>
      </c>
      <c r="K266" s="8">
        <v>50</v>
      </c>
      <c r="L266" s="11" t="s">
        <v>167</v>
      </c>
      <c r="M266" s="2"/>
      <c r="N266"/>
      <c r="O266"/>
      <c r="P266"/>
      <c r="Q266"/>
      <c r="R266"/>
      <c r="S266"/>
      <c r="U266"/>
      <c r="V266" s="13"/>
      <c r="W266"/>
    </row>
    <row r="267" spans="1:23" x14ac:dyDescent="0.25">
      <c r="A267" s="8"/>
      <c r="B267" s="13" t="s">
        <v>168</v>
      </c>
      <c r="C267">
        <v>147</v>
      </c>
      <c r="D267">
        <v>125</v>
      </c>
      <c r="E267">
        <v>171</v>
      </c>
      <c r="F267">
        <v>140</v>
      </c>
      <c r="G267">
        <v>142</v>
      </c>
      <c r="H267">
        <v>725</v>
      </c>
      <c r="I267" s="15">
        <f t="shared" ref="I267:I268" si="98">AVERAGE(C267:G267)</f>
        <v>145</v>
      </c>
      <c r="K267" s="8"/>
      <c r="L267" s="2" t="s">
        <v>168</v>
      </c>
      <c r="M267" s="2"/>
      <c r="N267">
        <v>131</v>
      </c>
      <c r="O267">
        <v>169</v>
      </c>
      <c r="P267">
        <v>159</v>
      </c>
      <c r="Q267">
        <v>168</v>
      </c>
      <c r="R267">
        <v>180</v>
      </c>
      <c r="S267">
        <v>807</v>
      </c>
      <c r="T267" s="15">
        <f t="shared" ref="T267:T268" si="99">AVERAGE(N267:R267)</f>
        <v>161.4</v>
      </c>
      <c r="U267">
        <v>1532</v>
      </c>
      <c r="V267" s="15">
        <f>AVERAGE(C267:G267,N267:R267)</f>
        <v>153.19999999999999</v>
      </c>
      <c r="W267"/>
    </row>
    <row r="268" spans="1:23" x14ac:dyDescent="0.25">
      <c r="A268" s="8"/>
      <c r="B268" s="13" t="s">
        <v>169</v>
      </c>
      <c r="C268">
        <v>139</v>
      </c>
      <c r="D268">
        <v>232</v>
      </c>
      <c r="E268">
        <v>169</v>
      </c>
      <c r="F268">
        <v>168</v>
      </c>
      <c r="G268">
        <v>162</v>
      </c>
      <c r="H268">
        <v>870</v>
      </c>
      <c r="I268" s="15">
        <f t="shared" si="98"/>
        <v>174</v>
      </c>
      <c r="K268" s="8"/>
      <c r="L268" s="2" t="s">
        <v>169</v>
      </c>
      <c r="M268"/>
      <c r="N268">
        <v>157</v>
      </c>
      <c r="O268">
        <v>175</v>
      </c>
      <c r="P268">
        <v>206</v>
      </c>
      <c r="Q268">
        <v>189</v>
      </c>
      <c r="R268">
        <v>183</v>
      </c>
      <c r="S268">
        <v>910</v>
      </c>
      <c r="T268" s="15">
        <f t="shared" si="99"/>
        <v>182</v>
      </c>
      <c r="U268">
        <v>1780</v>
      </c>
      <c r="V268" s="15">
        <f>AVERAGE(C268:G268,N268:R268)</f>
        <v>178</v>
      </c>
      <c r="W268"/>
    </row>
    <row r="269" spans="1:23" x14ac:dyDescent="0.25">
      <c r="A269" s="8"/>
      <c r="B269" s="13"/>
      <c r="C269">
        <v>286</v>
      </c>
      <c r="D269">
        <v>357</v>
      </c>
      <c r="E269">
        <v>340</v>
      </c>
      <c r="F269">
        <v>308</v>
      </c>
      <c r="G269">
        <v>304</v>
      </c>
      <c r="H269">
        <v>1595</v>
      </c>
      <c r="I269" s="15">
        <f>AVERAGE(C269:G269)</f>
        <v>319</v>
      </c>
      <c r="K269" s="8"/>
      <c r="L269" s="2"/>
      <c r="M269" s="2" t="s">
        <v>10</v>
      </c>
      <c r="N269">
        <v>288</v>
      </c>
      <c r="O269">
        <v>344</v>
      </c>
      <c r="P269">
        <v>365</v>
      </c>
      <c r="Q269">
        <v>357</v>
      </c>
      <c r="R269">
        <v>363</v>
      </c>
      <c r="S269">
        <v>1717</v>
      </c>
      <c r="T269" s="15">
        <f>AVERAGE(N269:R269)</f>
        <v>343.4</v>
      </c>
      <c r="U269">
        <v>3312</v>
      </c>
      <c r="V269" s="15">
        <f>AVERAGE(C269:G269,N269:R269)</f>
        <v>331.2</v>
      </c>
      <c r="W269" s="12">
        <f>+U269-3915</f>
        <v>-603</v>
      </c>
    </row>
    <row r="270" spans="1:23" x14ac:dyDescent="0.25">
      <c r="K270" s="8"/>
      <c r="L270" s="2"/>
      <c r="M270" s="2"/>
      <c r="N270"/>
      <c r="O270"/>
      <c r="P270"/>
      <c r="Q270"/>
      <c r="R270"/>
      <c r="S270"/>
      <c r="U270"/>
      <c r="W270"/>
    </row>
    <row r="271" spans="1:23" x14ac:dyDescent="0.25">
      <c r="A271" s="8">
        <v>47</v>
      </c>
      <c r="B271" s="6" t="s">
        <v>170</v>
      </c>
      <c r="K271" s="8">
        <v>51</v>
      </c>
      <c r="L271" s="11" t="s">
        <v>170</v>
      </c>
      <c r="M271" s="2"/>
      <c r="N271"/>
      <c r="O271"/>
      <c r="P271"/>
      <c r="Q271"/>
      <c r="R271"/>
      <c r="S271"/>
      <c r="U271"/>
      <c r="W271"/>
    </row>
    <row r="272" spans="1:23" x14ac:dyDescent="0.25">
      <c r="A272" s="8"/>
      <c r="B272" s="13" t="s">
        <v>171</v>
      </c>
      <c r="C272">
        <v>156</v>
      </c>
      <c r="D272">
        <v>185</v>
      </c>
      <c r="E272">
        <v>129</v>
      </c>
      <c r="F272">
        <v>168</v>
      </c>
      <c r="G272">
        <v>187</v>
      </c>
      <c r="H272">
        <v>825</v>
      </c>
      <c r="I272" s="15">
        <f t="shared" ref="I272:I273" si="100">AVERAGE(C272:G272)</f>
        <v>165</v>
      </c>
      <c r="K272" s="8"/>
      <c r="L272" s="2" t="s">
        <v>171</v>
      </c>
      <c r="M272" s="2"/>
      <c r="N272">
        <v>173</v>
      </c>
      <c r="O272">
        <v>158</v>
      </c>
      <c r="P272">
        <v>165</v>
      </c>
      <c r="Q272">
        <v>181</v>
      </c>
      <c r="R272">
        <v>160</v>
      </c>
      <c r="S272">
        <v>837</v>
      </c>
      <c r="T272" s="15">
        <f t="shared" ref="T272:T273" si="101">AVERAGE(N272:R272)</f>
        <v>167.4</v>
      </c>
      <c r="U272">
        <v>1662</v>
      </c>
      <c r="V272" s="15">
        <f>AVERAGE(C272:G272,N272:R272)</f>
        <v>166.2</v>
      </c>
      <c r="W272"/>
    </row>
    <row r="273" spans="1:23" x14ac:dyDescent="0.25">
      <c r="A273" s="8"/>
      <c r="B273" s="13" t="s">
        <v>172</v>
      </c>
      <c r="C273">
        <v>189</v>
      </c>
      <c r="D273">
        <v>141</v>
      </c>
      <c r="E273">
        <v>193</v>
      </c>
      <c r="F273">
        <v>180</v>
      </c>
      <c r="G273">
        <v>181</v>
      </c>
      <c r="H273">
        <v>884</v>
      </c>
      <c r="I273" s="15">
        <f t="shared" si="100"/>
        <v>176.8</v>
      </c>
      <c r="K273" s="8"/>
      <c r="L273" s="2" t="s">
        <v>172</v>
      </c>
      <c r="M273" s="2"/>
      <c r="N273">
        <v>146</v>
      </c>
      <c r="O273">
        <v>173</v>
      </c>
      <c r="P273">
        <v>145</v>
      </c>
      <c r="Q273">
        <v>120</v>
      </c>
      <c r="R273">
        <v>159</v>
      </c>
      <c r="S273">
        <v>743</v>
      </c>
      <c r="T273" s="15">
        <f t="shared" si="101"/>
        <v>148.6</v>
      </c>
      <c r="U273">
        <v>1627</v>
      </c>
      <c r="V273" s="15">
        <f>AVERAGE(C273:G273,N273:R273)</f>
        <v>162.69999999999999</v>
      </c>
      <c r="W273"/>
    </row>
    <row r="274" spans="1:23" x14ac:dyDescent="0.25">
      <c r="A274" s="8"/>
      <c r="B274" s="13"/>
      <c r="C274">
        <v>345</v>
      </c>
      <c r="D274">
        <v>326</v>
      </c>
      <c r="E274">
        <v>322</v>
      </c>
      <c r="F274">
        <v>348</v>
      </c>
      <c r="G274">
        <v>368</v>
      </c>
      <c r="H274">
        <v>1709</v>
      </c>
      <c r="I274" s="15">
        <f>AVERAGE(C274:G274)</f>
        <v>341.8</v>
      </c>
      <c r="K274" s="8"/>
      <c r="L274" s="2"/>
      <c r="M274" s="2" t="s">
        <v>10</v>
      </c>
      <c r="N274">
        <v>319</v>
      </c>
      <c r="O274">
        <v>331</v>
      </c>
      <c r="P274">
        <v>310</v>
      </c>
      <c r="Q274">
        <v>301</v>
      </c>
      <c r="R274">
        <v>319</v>
      </c>
      <c r="S274">
        <v>1580</v>
      </c>
      <c r="T274" s="15">
        <f>AVERAGE(N274:R274)</f>
        <v>316</v>
      </c>
      <c r="U274">
        <v>3289</v>
      </c>
      <c r="V274" s="15">
        <f>AVERAGE(C274:G274,N274:R274)</f>
        <v>328.9</v>
      </c>
      <c r="W274" s="12">
        <f>+U274-3915</f>
        <v>-626</v>
      </c>
    </row>
    <row r="275" spans="1:23" x14ac:dyDescent="0.25">
      <c r="K275" s="8"/>
      <c r="L275" s="2"/>
      <c r="M275" s="2"/>
      <c r="N275"/>
      <c r="O275"/>
      <c r="P275"/>
      <c r="Q275"/>
      <c r="R275"/>
      <c r="S275"/>
      <c r="U275"/>
      <c r="V275" s="13"/>
      <c r="W275"/>
    </row>
    <row r="276" spans="1:23" x14ac:dyDescent="0.25">
      <c r="K276" s="8"/>
      <c r="L276" s="2"/>
      <c r="M276" s="2"/>
      <c r="N276"/>
      <c r="O276"/>
      <c r="P276"/>
      <c r="Q276"/>
      <c r="R276"/>
      <c r="S276"/>
      <c r="U276"/>
      <c r="V276" s="6"/>
      <c r="W276"/>
    </row>
    <row r="277" spans="1:23" x14ac:dyDescent="0.25">
      <c r="K277" s="8"/>
      <c r="L277"/>
      <c r="M277"/>
      <c r="N277"/>
      <c r="O277"/>
      <c r="P277"/>
      <c r="Q277"/>
      <c r="R277"/>
      <c r="S277"/>
      <c r="U277"/>
      <c r="V277" s="15"/>
      <c r="W277"/>
    </row>
    <row r="278" spans="1:23" x14ac:dyDescent="0.25">
      <c r="K278" s="8"/>
      <c r="L278"/>
      <c r="M278"/>
      <c r="N278"/>
      <c r="O278"/>
      <c r="P278"/>
      <c r="Q278"/>
      <c r="R278"/>
      <c r="S278"/>
      <c r="U278"/>
      <c r="V278" s="15"/>
      <c r="W278" s="12"/>
    </row>
    <row r="279" spans="1:23" x14ac:dyDescent="0.25">
      <c r="K279" s="8"/>
      <c r="L279"/>
      <c r="M279"/>
      <c r="N279"/>
      <c r="O279"/>
      <c r="P279"/>
      <c r="Q279"/>
      <c r="R279"/>
      <c r="S279"/>
      <c r="U279"/>
      <c r="V279" s="15"/>
      <c r="W279"/>
    </row>
    <row r="280" spans="1:23" x14ac:dyDescent="0.25">
      <c r="K280" s="8"/>
      <c r="L280"/>
      <c r="M280"/>
      <c r="N280"/>
      <c r="O280"/>
      <c r="P280"/>
      <c r="Q280"/>
      <c r="R280"/>
      <c r="S280"/>
      <c r="U280"/>
      <c r="V280" s="13"/>
      <c r="W280"/>
    </row>
    <row r="281" spans="1:23" x14ac:dyDescent="0.25">
      <c r="K281" s="8"/>
      <c r="L281"/>
      <c r="M281"/>
      <c r="N281"/>
      <c r="O281"/>
      <c r="P281"/>
      <c r="Q281"/>
      <c r="R281"/>
      <c r="S281"/>
      <c r="U281"/>
      <c r="V281" s="13"/>
      <c r="W281"/>
    </row>
    <row r="282" spans="1:23" x14ac:dyDescent="0.25">
      <c r="K282" s="8"/>
      <c r="L282"/>
      <c r="M282"/>
      <c r="N282"/>
      <c r="O282"/>
      <c r="P282"/>
      <c r="Q282"/>
      <c r="R282"/>
      <c r="S282"/>
      <c r="U282"/>
      <c r="V282" s="13"/>
      <c r="W282"/>
    </row>
    <row r="283" spans="1:23" x14ac:dyDescent="0.25">
      <c r="K283" s="8"/>
      <c r="L283"/>
      <c r="M283"/>
      <c r="N283"/>
      <c r="O283"/>
      <c r="P283"/>
      <c r="Q283"/>
      <c r="R283"/>
      <c r="S283"/>
      <c r="U283"/>
      <c r="V283" s="13"/>
      <c r="W283" s="12"/>
    </row>
    <row r="284" spans="1:23" x14ac:dyDescent="0.25">
      <c r="K284" s="8"/>
      <c r="L284"/>
      <c r="M284"/>
      <c r="N284"/>
      <c r="O284"/>
      <c r="P284"/>
      <c r="Q284"/>
      <c r="R284"/>
      <c r="S284"/>
      <c r="U284"/>
      <c r="V284" s="13"/>
      <c r="W284"/>
    </row>
    <row r="285" spans="1:23" x14ac:dyDescent="0.25">
      <c r="K285" s="8"/>
      <c r="L285"/>
      <c r="M285"/>
      <c r="N285"/>
      <c r="O285"/>
      <c r="P285"/>
      <c r="Q285"/>
      <c r="R285"/>
      <c r="S285"/>
      <c r="U285"/>
      <c r="V285" s="13"/>
      <c r="W285"/>
    </row>
    <row r="286" spans="1:23" x14ac:dyDescent="0.25">
      <c r="K286" s="8"/>
      <c r="L286"/>
      <c r="M286"/>
      <c r="N286"/>
      <c r="O286"/>
      <c r="P286"/>
      <c r="Q286"/>
      <c r="R286"/>
      <c r="S286"/>
      <c r="U286"/>
      <c r="V286" s="13"/>
      <c r="W286"/>
    </row>
    <row r="287" spans="1:23" x14ac:dyDescent="0.25">
      <c r="K287" s="8"/>
      <c r="L287"/>
      <c r="M287"/>
      <c r="N287"/>
      <c r="O287"/>
      <c r="P287"/>
      <c r="Q287"/>
      <c r="R287"/>
      <c r="S287"/>
      <c r="U287"/>
      <c r="V287" s="13"/>
      <c r="W287"/>
    </row>
    <row r="288" spans="1:23" x14ac:dyDescent="0.25">
      <c r="K288" s="8"/>
      <c r="L288"/>
      <c r="M288"/>
      <c r="N288"/>
      <c r="O288"/>
      <c r="P288"/>
      <c r="Q288"/>
      <c r="R288"/>
      <c r="S288"/>
      <c r="U288"/>
      <c r="V288" s="13"/>
      <c r="W288"/>
    </row>
    <row r="289" spans="11:23" x14ac:dyDescent="0.25">
      <c r="K289" s="8"/>
      <c r="L289"/>
      <c r="M289"/>
      <c r="N289"/>
      <c r="O289"/>
      <c r="P289"/>
      <c r="Q289"/>
      <c r="R289"/>
      <c r="S289"/>
      <c r="U289"/>
      <c r="V289" s="13"/>
      <c r="W289"/>
    </row>
    <row r="290" spans="11:23" x14ac:dyDescent="0.25">
      <c r="K290" s="8"/>
      <c r="L290"/>
      <c r="M290"/>
      <c r="N290"/>
      <c r="O290"/>
      <c r="P290"/>
      <c r="Q290"/>
      <c r="R290"/>
      <c r="S290"/>
      <c r="U290"/>
      <c r="V290" s="13"/>
      <c r="W290"/>
    </row>
    <row r="291" spans="11:23" x14ac:dyDescent="0.25">
      <c r="K291" s="8"/>
      <c r="L291"/>
      <c r="M291"/>
      <c r="N291"/>
      <c r="O291"/>
      <c r="P291"/>
      <c r="Q291"/>
      <c r="R291"/>
      <c r="S291"/>
      <c r="U291"/>
      <c r="V291" s="13"/>
      <c r="W291"/>
    </row>
    <row r="292" spans="11:23" x14ac:dyDescent="0.25">
      <c r="K292" s="8"/>
      <c r="L292"/>
      <c r="M292"/>
      <c r="N292"/>
      <c r="O292"/>
      <c r="P292"/>
      <c r="Q292"/>
      <c r="R292"/>
      <c r="S292"/>
      <c r="U292"/>
      <c r="V292" s="13"/>
      <c r="W292"/>
    </row>
    <row r="293" spans="11:23" x14ac:dyDescent="0.25">
      <c r="K293" s="8"/>
      <c r="L293"/>
      <c r="M293"/>
      <c r="N293"/>
      <c r="O293"/>
      <c r="P293"/>
      <c r="Q293"/>
      <c r="R293"/>
      <c r="S293"/>
      <c r="U293"/>
      <c r="V293" s="13"/>
      <c r="W293"/>
    </row>
    <row r="294" spans="11:23" x14ac:dyDescent="0.25">
      <c r="K294" s="8"/>
      <c r="L294"/>
      <c r="M294"/>
      <c r="N294"/>
      <c r="O294"/>
      <c r="P294"/>
      <c r="Q294"/>
      <c r="R294"/>
      <c r="S294"/>
      <c r="U294"/>
      <c r="V294" s="13"/>
      <c r="W294"/>
    </row>
    <row r="295" spans="11:23" x14ac:dyDescent="0.25">
      <c r="K295" s="8"/>
      <c r="L295"/>
      <c r="M295"/>
      <c r="N295"/>
      <c r="O295"/>
      <c r="P295"/>
      <c r="Q295"/>
      <c r="R295"/>
      <c r="S295"/>
      <c r="U295"/>
      <c r="V295" s="13"/>
      <c r="W295"/>
    </row>
    <row r="296" spans="11:23" x14ac:dyDescent="0.25">
      <c r="K296" s="8"/>
      <c r="L296"/>
      <c r="M296"/>
      <c r="N296"/>
      <c r="O296"/>
      <c r="P296"/>
      <c r="Q296"/>
      <c r="R296"/>
      <c r="S296"/>
      <c r="U296"/>
      <c r="V296" s="13"/>
      <c r="W296"/>
    </row>
    <row r="297" spans="11:23" x14ac:dyDescent="0.25">
      <c r="K297" s="8"/>
      <c r="L297"/>
      <c r="M297"/>
      <c r="N297"/>
      <c r="O297"/>
      <c r="P297"/>
      <c r="Q297"/>
      <c r="R297"/>
      <c r="S297"/>
      <c r="U297"/>
      <c r="V297" s="13"/>
      <c r="W297"/>
    </row>
    <row r="298" spans="11:23" x14ac:dyDescent="0.25">
      <c r="K298" s="8"/>
      <c r="L298"/>
      <c r="M298"/>
      <c r="N298"/>
      <c r="O298"/>
      <c r="P298"/>
      <c r="Q298"/>
      <c r="R298"/>
      <c r="S298"/>
      <c r="U298"/>
      <c r="V298" s="13"/>
      <c r="W298"/>
    </row>
    <row r="299" spans="11:23" x14ac:dyDescent="0.25">
      <c r="K299" s="8"/>
      <c r="L299"/>
      <c r="M299"/>
      <c r="N299"/>
      <c r="O299"/>
      <c r="P299"/>
      <c r="Q299"/>
      <c r="R299"/>
      <c r="S299"/>
      <c r="U299"/>
      <c r="V299" s="13"/>
      <c r="W299"/>
    </row>
    <row r="300" spans="11:23" x14ac:dyDescent="0.25">
      <c r="K300" s="8"/>
      <c r="L300"/>
      <c r="M300"/>
      <c r="N300"/>
      <c r="O300"/>
      <c r="P300"/>
      <c r="Q300"/>
      <c r="R300"/>
      <c r="S300"/>
      <c r="U300"/>
      <c r="V300" s="13"/>
      <c r="W300"/>
    </row>
    <row r="301" spans="11:23" x14ac:dyDescent="0.25">
      <c r="K301" s="8"/>
      <c r="L301"/>
      <c r="M301"/>
      <c r="N301"/>
      <c r="O301"/>
      <c r="P301"/>
      <c r="Q301"/>
      <c r="R301"/>
      <c r="S301"/>
      <c r="U301"/>
      <c r="V301" s="13"/>
      <c r="W301"/>
    </row>
    <row r="302" spans="11:23" x14ac:dyDescent="0.25">
      <c r="K302" s="8"/>
      <c r="L302"/>
      <c r="M302"/>
      <c r="N302"/>
      <c r="O302"/>
      <c r="P302"/>
      <c r="Q302"/>
      <c r="R302"/>
      <c r="S302"/>
      <c r="U302"/>
      <c r="V302" s="13"/>
      <c r="W302"/>
    </row>
    <row r="303" spans="11:23" x14ac:dyDescent="0.25">
      <c r="K303" s="8"/>
      <c r="L303"/>
      <c r="M303"/>
      <c r="N303"/>
      <c r="O303"/>
      <c r="P303"/>
      <c r="Q303"/>
      <c r="R303"/>
      <c r="S303"/>
      <c r="U303"/>
      <c r="V303" s="13"/>
      <c r="W303"/>
    </row>
    <row r="304" spans="11:23" x14ac:dyDescent="0.25">
      <c r="K304" s="8"/>
      <c r="L304"/>
      <c r="M304"/>
      <c r="N304"/>
      <c r="O304"/>
      <c r="P304"/>
      <c r="Q304"/>
      <c r="R304"/>
      <c r="S304"/>
      <c r="U304"/>
      <c r="V304" s="13"/>
      <c r="W304"/>
    </row>
    <row r="305" spans="11:23" x14ac:dyDescent="0.25">
      <c r="K305" s="8"/>
      <c r="L305"/>
      <c r="M305"/>
      <c r="N305"/>
      <c r="O305"/>
      <c r="P305"/>
      <c r="Q305"/>
      <c r="R305"/>
      <c r="S305"/>
      <c r="U305"/>
      <c r="V305" s="13"/>
      <c r="W305"/>
    </row>
    <row r="306" spans="11:23" x14ac:dyDescent="0.25">
      <c r="K306" s="8"/>
      <c r="L306"/>
      <c r="M306"/>
      <c r="N306"/>
      <c r="O306"/>
      <c r="P306"/>
      <c r="Q306"/>
      <c r="R306"/>
      <c r="S306"/>
      <c r="U306"/>
      <c r="V306" s="13"/>
      <c r="W306"/>
    </row>
    <row r="307" spans="11:23" x14ac:dyDescent="0.25">
      <c r="K307" s="8"/>
      <c r="L307"/>
      <c r="M307"/>
      <c r="N307"/>
      <c r="O307"/>
      <c r="P307"/>
      <c r="Q307"/>
      <c r="R307"/>
      <c r="S307"/>
      <c r="U307"/>
      <c r="V307" s="13"/>
      <c r="W307"/>
    </row>
    <row r="308" spans="11:23" x14ac:dyDescent="0.25">
      <c r="K308" s="8"/>
      <c r="L308"/>
      <c r="M308"/>
      <c r="N308"/>
      <c r="O308"/>
      <c r="P308"/>
      <c r="Q308"/>
      <c r="R308"/>
      <c r="S308"/>
      <c r="U308"/>
      <c r="V308" s="13"/>
      <c r="W308"/>
    </row>
    <row r="309" spans="11:23" x14ac:dyDescent="0.25">
      <c r="K309" s="8"/>
      <c r="L309"/>
      <c r="M309"/>
      <c r="N309"/>
      <c r="O309"/>
      <c r="P309"/>
      <c r="Q309"/>
      <c r="R309"/>
      <c r="S309"/>
      <c r="U309"/>
      <c r="V309" s="13"/>
      <c r="W309"/>
    </row>
    <row r="310" spans="11:23" x14ac:dyDescent="0.25">
      <c r="K310" s="8"/>
      <c r="L310"/>
      <c r="M310"/>
      <c r="N310"/>
      <c r="O310"/>
      <c r="P310"/>
      <c r="Q310"/>
      <c r="R310"/>
      <c r="S310"/>
      <c r="U310"/>
      <c r="V310" s="13"/>
      <c r="W310"/>
    </row>
    <row r="311" spans="11:23" x14ac:dyDescent="0.25">
      <c r="K311" s="8"/>
      <c r="L311"/>
      <c r="M311"/>
      <c r="N311"/>
      <c r="O311"/>
      <c r="P311"/>
      <c r="Q311"/>
      <c r="R311"/>
      <c r="S311"/>
      <c r="U311"/>
      <c r="V311" s="13"/>
      <c r="W311"/>
    </row>
    <row r="312" spans="11:23" x14ac:dyDescent="0.25">
      <c r="K312" s="8"/>
      <c r="L312"/>
      <c r="M312"/>
      <c r="N312"/>
      <c r="O312"/>
      <c r="P312"/>
      <c r="Q312"/>
      <c r="R312"/>
      <c r="S312"/>
      <c r="U312"/>
      <c r="V312" s="13"/>
      <c r="W312"/>
    </row>
    <row r="313" spans="11:23" x14ac:dyDescent="0.25">
      <c r="K313" s="8"/>
      <c r="L313"/>
      <c r="M313"/>
      <c r="N313"/>
      <c r="O313"/>
      <c r="P313"/>
      <c r="Q313"/>
      <c r="R313"/>
      <c r="S313"/>
      <c r="U313"/>
      <c r="V313" s="13"/>
      <c r="W313"/>
    </row>
    <row r="314" spans="11:23" x14ac:dyDescent="0.25">
      <c r="K314" s="8"/>
      <c r="L314"/>
      <c r="M314"/>
      <c r="N314"/>
      <c r="O314"/>
      <c r="P314"/>
      <c r="Q314"/>
      <c r="R314"/>
      <c r="S314"/>
      <c r="U314"/>
      <c r="V314" s="13"/>
      <c r="W314"/>
    </row>
    <row r="315" spans="11:23" x14ac:dyDescent="0.25">
      <c r="K315" s="8"/>
      <c r="L315"/>
      <c r="M315"/>
      <c r="N315"/>
      <c r="O315"/>
      <c r="P315"/>
      <c r="Q315"/>
      <c r="R315"/>
      <c r="S315"/>
      <c r="U315"/>
      <c r="V315" s="13"/>
      <c r="W315"/>
    </row>
    <row r="316" spans="11:23" x14ac:dyDescent="0.25">
      <c r="K316" s="8"/>
      <c r="L316"/>
      <c r="M316"/>
      <c r="N316"/>
      <c r="O316"/>
      <c r="P316"/>
      <c r="Q316"/>
      <c r="R316"/>
      <c r="S316"/>
      <c r="U316"/>
      <c r="V316" s="13"/>
      <c r="W316"/>
    </row>
    <row r="317" spans="11:23" x14ac:dyDescent="0.25">
      <c r="K317" s="8"/>
      <c r="L317"/>
      <c r="M317"/>
      <c r="N317"/>
      <c r="O317"/>
      <c r="P317"/>
      <c r="Q317"/>
      <c r="R317"/>
      <c r="S317"/>
      <c r="U317"/>
      <c r="V317" s="13"/>
      <c r="W317"/>
    </row>
    <row r="318" spans="11:23" x14ac:dyDescent="0.25">
      <c r="K318" s="8"/>
      <c r="L318"/>
      <c r="M318"/>
      <c r="N318"/>
      <c r="O318"/>
      <c r="P318"/>
      <c r="Q318"/>
      <c r="R318"/>
      <c r="S318"/>
      <c r="U318"/>
      <c r="V318" s="13"/>
      <c r="W318"/>
    </row>
    <row r="319" spans="11:23" x14ac:dyDescent="0.25">
      <c r="K319" s="8"/>
      <c r="L319"/>
      <c r="M319"/>
      <c r="N319"/>
      <c r="O319"/>
      <c r="P319"/>
      <c r="Q319"/>
      <c r="R319"/>
      <c r="S319"/>
      <c r="U319"/>
      <c r="V319" s="13"/>
      <c r="W319"/>
    </row>
    <row r="320" spans="11:23" x14ac:dyDescent="0.25">
      <c r="K320" s="8"/>
      <c r="L320"/>
      <c r="M320"/>
      <c r="N320"/>
      <c r="O320"/>
      <c r="P320"/>
      <c r="Q320"/>
      <c r="R320"/>
      <c r="S320"/>
      <c r="U320"/>
      <c r="V320" s="13"/>
      <c r="W320"/>
    </row>
    <row r="321" spans="11:23" x14ac:dyDescent="0.25">
      <c r="K321" s="8"/>
      <c r="L321"/>
      <c r="M321"/>
      <c r="N321"/>
      <c r="O321"/>
      <c r="P321"/>
      <c r="Q321"/>
      <c r="R321"/>
      <c r="S321"/>
      <c r="U321"/>
      <c r="V321" s="13"/>
      <c r="W321"/>
    </row>
    <row r="322" spans="11:23" x14ac:dyDescent="0.25">
      <c r="K322" s="8"/>
      <c r="L322"/>
      <c r="M322"/>
      <c r="N322"/>
      <c r="O322"/>
      <c r="P322"/>
      <c r="Q322"/>
      <c r="R322"/>
      <c r="S322"/>
      <c r="U322"/>
      <c r="V322" s="13"/>
      <c r="W322"/>
    </row>
    <row r="323" spans="11:23" x14ac:dyDescent="0.25">
      <c r="K323" s="8"/>
      <c r="L323"/>
      <c r="M323"/>
      <c r="N323"/>
      <c r="O323"/>
      <c r="P323"/>
      <c r="Q323"/>
      <c r="R323"/>
      <c r="S323"/>
      <c r="U323"/>
      <c r="V323" s="13"/>
      <c r="W323"/>
    </row>
    <row r="324" spans="11:23" x14ac:dyDescent="0.25">
      <c r="K324" s="8"/>
      <c r="L324"/>
      <c r="M324"/>
      <c r="N324"/>
      <c r="O324"/>
      <c r="P324"/>
      <c r="Q324"/>
      <c r="R324"/>
      <c r="S324"/>
      <c r="U324"/>
      <c r="V324" s="13"/>
      <c r="W324"/>
    </row>
    <row r="325" spans="11:23" x14ac:dyDescent="0.25">
      <c r="K325" s="8"/>
      <c r="L325"/>
      <c r="M325"/>
      <c r="N325"/>
      <c r="O325"/>
      <c r="P325"/>
      <c r="Q325"/>
      <c r="R325"/>
      <c r="S325"/>
      <c r="U325"/>
      <c r="V325" s="13"/>
      <c r="W325"/>
    </row>
    <row r="326" spans="11:23" x14ac:dyDescent="0.25">
      <c r="K326" s="8"/>
      <c r="L326"/>
      <c r="M326"/>
      <c r="N326"/>
      <c r="O326"/>
      <c r="P326"/>
      <c r="Q326"/>
      <c r="R326"/>
      <c r="S326"/>
      <c r="U326"/>
      <c r="V326" s="13"/>
      <c r="W326"/>
    </row>
    <row r="327" spans="11:23" x14ac:dyDescent="0.25">
      <c r="K327" s="8"/>
      <c r="L327"/>
      <c r="M327"/>
      <c r="N327"/>
      <c r="O327"/>
      <c r="P327"/>
      <c r="Q327"/>
      <c r="R327"/>
      <c r="S327"/>
      <c r="U327"/>
      <c r="V327" s="13"/>
      <c r="W327"/>
    </row>
    <row r="328" spans="11:23" x14ac:dyDescent="0.25">
      <c r="K328" s="8"/>
      <c r="L328"/>
      <c r="M328"/>
      <c r="N328"/>
      <c r="O328"/>
      <c r="P328"/>
      <c r="Q328"/>
      <c r="R328"/>
      <c r="S328"/>
      <c r="U328"/>
      <c r="V328" s="13"/>
      <c r="W328"/>
    </row>
    <row r="329" spans="11:23" x14ac:dyDescent="0.25">
      <c r="K329" s="8"/>
      <c r="L329"/>
      <c r="M329"/>
      <c r="N329"/>
      <c r="O329"/>
      <c r="P329"/>
      <c r="Q329"/>
      <c r="R329"/>
      <c r="S329"/>
      <c r="U329"/>
      <c r="V329" s="13"/>
      <c r="W329"/>
    </row>
    <row r="330" spans="11:23" x14ac:dyDescent="0.25">
      <c r="K330" s="8"/>
      <c r="L330"/>
      <c r="M330"/>
      <c r="N330"/>
      <c r="O330"/>
      <c r="P330"/>
      <c r="Q330"/>
      <c r="R330"/>
      <c r="S330"/>
      <c r="U330"/>
      <c r="V330" s="13"/>
      <c r="W330"/>
    </row>
    <row r="331" spans="11:23" x14ac:dyDescent="0.25">
      <c r="K331" s="8"/>
      <c r="L331"/>
      <c r="M331"/>
      <c r="N331"/>
      <c r="O331"/>
      <c r="P331"/>
      <c r="Q331"/>
      <c r="R331"/>
      <c r="S331"/>
      <c r="U331"/>
      <c r="V331" s="13"/>
      <c r="W331"/>
    </row>
    <row r="332" spans="11:23" x14ac:dyDescent="0.25">
      <c r="K332" s="8"/>
      <c r="L332"/>
      <c r="M332"/>
      <c r="N332"/>
      <c r="O332"/>
      <c r="P332"/>
      <c r="Q332"/>
      <c r="R332"/>
      <c r="S332"/>
      <c r="U332"/>
      <c r="V332" s="13"/>
      <c r="W332"/>
    </row>
    <row r="333" spans="11:23" x14ac:dyDescent="0.25">
      <c r="K333" s="8"/>
      <c r="L333"/>
      <c r="M333"/>
      <c r="N333"/>
      <c r="O333"/>
      <c r="P333"/>
      <c r="Q333"/>
      <c r="R333"/>
      <c r="S333"/>
      <c r="U333"/>
      <c r="V333" s="13"/>
      <c r="W333"/>
    </row>
    <row r="334" spans="11:23" x14ac:dyDescent="0.25">
      <c r="K334" s="8"/>
      <c r="L334"/>
      <c r="M334"/>
      <c r="N334"/>
      <c r="O334"/>
      <c r="P334"/>
      <c r="Q334"/>
      <c r="R334"/>
      <c r="S334"/>
      <c r="U334"/>
      <c r="V334" s="13"/>
      <c r="W334"/>
    </row>
    <row r="335" spans="11:23" x14ac:dyDescent="0.25">
      <c r="K335" s="8"/>
      <c r="L335"/>
      <c r="M335"/>
      <c r="N335"/>
      <c r="O335"/>
      <c r="P335"/>
      <c r="Q335"/>
      <c r="R335"/>
      <c r="S335"/>
      <c r="U335"/>
      <c r="V335" s="13"/>
      <c r="W335"/>
    </row>
    <row r="336" spans="11:23" x14ac:dyDescent="0.25">
      <c r="K336" s="8"/>
      <c r="L336"/>
      <c r="M336"/>
      <c r="N336"/>
      <c r="O336"/>
      <c r="P336"/>
      <c r="Q336"/>
      <c r="R336"/>
      <c r="S336"/>
      <c r="U336"/>
      <c r="V336" s="13"/>
      <c r="W336"/>
    </row>
    <row r="337" spans="11:23" x14ac:dyDescent="0.25">
      <c r="K337" s="8"/>
      <c r="L337"/>
      <c r="M337"/>
      <c r="N337"/>
      <c r="O337"/>
      <c r="P337"/>
      <c r="Q337"/>
      <c r="R337"/>
      <c r="S337"/>
      <c r="U337"/>
      <c r="V337" s="13"/>
      <c r="W337"/>
    </row>
    <row r="338" spans="11:23" x14ac:dyDescent="0.25">
      <c r="K338" s="8"/>
      <c r="L338"/>
      <c r="M338"/>
      <c r="N338"/>
      <c r="O338"/>
      <c r="P338"/>
      <c r="Q338"/>
      <c r="R338"/>
      <c r="S338"/>
      <c r="U338"/>
      <c r="V338" s="13"/>
      <c r="W338"/>
    </row>
    <row r="339" spans="11:23" x14ac:dyDescent="0.25">
      <c r="K339" s="8"/>
      <c r="L339"/>
      <c r="M339"/>
      <c r="N339"/>
      <c r="O339"/>
      <c r="P339"/>
      <c r="Q339"/>
      <c r="R339"/>
      <c r="S339"/>
      <c r="U339"/>
      <c r="V339" s="13"/>
      <c r="W339"/>
    </row>
    <row r="340" spans="11:23" x14ac:dyDescent="0.25">
      <c r="K340" s="8"/>
      <c r="L340"/>
      <c r="M340"/>
      <c r="N340"/>
      <c r="O340"/>
      <c r="P340"/>
      <c r="Q340"/>
      <c r="R340"/>
      <c r="S340"/>
      <c r="U340"/>
      <c r="V340" s="13"/>
      <c r="W340"/>
    </row>
    <row r="341" spans="11:23" x14ac:dyDescent="0.25">
      <c r="K341" s="8"/>
      <c r="L341"/>
      <c r="M341"/>
      <c r="N341"/>
      <c r="O341"/>
      <c r="P341"/>
      <c r="Q341"/>
      <c r="R341"/>
      <c r="S341"/>
      <c r="U341"/>
      <c r="V341" s="13"/>
      <c r="W341"/>
    </row>
    <row r="342" spans="11:23" x14ac:dyDescent="0.25">
      <c r="K342" s="8"/>
      <c r="L342"/>
      <c r="M342"/>
      <c r="N342"/>
      <c r="O342"/>
      <c r="P342"/>
      <c r="Q342"/>
      <c r="R342"/>
      <c r="S342"/>
      <c r="U342"/>
      <c r="V342" s="13"/>
      <c r="W342"/>
    </row>
    <row r="343" spans="11:23" x14ac:dyDescent="0.25">
      <c r="K343" s="8"/>
      <c r="L343"/>
      <c r="M343"/>
      <c r="N343"/>
      <c r="O343"/>
      <c r="P343"/>
      <c r="Q343"/>
      <c r="R343"/>
      <c r="S343"/>
      <c r="U343"/>
      <c r="V343" s="13"/>
      <c r="W343"/>
    </row>
    <row r="344" spans="11:23" x14ac:dyDescent="0.25">
      <c r="K344" s="8"/>
      <c r="L344"/>
      <c r="M344"/>
      <c r="N344"/>
      <c r="O344"/>
      <c r="P344"/>
      <c r="Q344"/>
      <c r="R344"/>
      <c r="S344"/>
      <c r="U344"/>
      <c r="V344" s="13"/>
      <c r="W344"/>
    </row>
    <row r="345" spans="11:23" x14ac:dyDescent="0.25">
      <c r="K345" s="8"/>
      <c r="L345"/>
      <c r="M345"/>
      <c r="N345"/>
      <c r="O345"/>
      <c r="P345"/>
      <c r="Q345"/>
      <c r="R345"/>
      <c r="S345"/>
      <c r="U345"/>
      <c r="V345" s="13"/>
      <c r="W345"/>
    </row>
    <row r="346" spans="11:23" x14ac:dyDescent="0.25">
      <c r="K346" s="8"/>
      <c r="L346"/>
      <c r="M346"/>
      <c r="N346"/>
      <c r="O346"/>
      <c r="P346"/>
      <c r="Q346"/>
      <c r="R346"/>
      <c r="S346"/>
      <c r="U346"/>
      <c r="V346" s="13"/>
      <c r="W346"/>
    </row>
    <row r="347" spans="11:23" x14ac:dyDescent="0.25">
      <c r="K347" s="8"/>
      <c r="L347"/>
      <c r="M347"/>
      <c r="N347"/>
      <c r="O347"/>
      <c r="P347"/>
      <c r="Q347"/>
      <c r="R347"/>
      <c r="S347"/>
      <c r="U347"/>
      <c r="V347" s="13"/>
      <c r="W347"/>
    </row>
    <row r="348" spans="11:23" x14ac:dyDescent="0.25">
      <c r="K348" s="8"/>
      <c r="L348"/>
      <c r="M348"/>
      <c r="N348"/>
      <c r="O348"/>
      <c r="P348"/>
      <c r="Q348"/>
      <c r="R348"/>
      <c r="S348"/>
      <c r="U348"/>
      <c r="V348" s="13"/>
      <c r="W348"/>
    </row>
    <row r="349" spans="11:23" x14ac:dyDescent="0.25">
      <c r="K349" s="8"/>
      <c r="L349"/>
      <c r="M349"/>
      <c r="N349"/>
      <c r="O349"/>
      <c r="P349"/>
      <c r="Q349"/>
      <c r="R349"/>
      <c r="S349"/>
      <c r="U349"/>
      <c r="V349" s="13"/>
      <c r="W349"/>
    </row>
    <row r="350" spans="11:23" x14ac:dyDescent="0.25">
      <c r="K350" s="8"/>
      <c r="L350"/>
      <c r="M350"/>
      <c r="N350"/>
      <c r="O350"/>
      <c r="P350"/>
      <c r="Q350"/>
      <c r="R350"/>
      <c r="S350"/>
      <c r="U350"/>
      <c r="V350" s="13"/>
      <c r="W350"/>
    </row>
    <row r="351" spans="11:23" x14ac:dyDescent="0.25">
      <c r="K351" s="8"/>
      <c r="L351"/>
      <c r="M351"/>
      <c r="N351"/>
      <c r="O351"/>
      <c r="P351"/>
      <c r="Q351"/>
      <c r="R351"/>
      <c r="S351"/>
      <c r="U351"/>
      <c r="V351" s="13"/>
      <c r="W351"/>
    </row>
    <row r="352" spans="11:23" x14ac:dyDescent="0.25">
      <c r="K352" s="8"/>
      <c r="L352"/>
      <c r="M352"/>
      <c r="N352"/>
      <c r="O352"/>
      <c r="P352"/>
      <c r="Q352"/>
      <c r="R352"/>
      <c r="S352"/>
      <c r="U352"/>
      <c r="V352" s="13"/>
      <c r="W352"/>
    </row>
    <row r="353" spans="11:23" x14ac:dyDescent="0.25">
      <c r="K353" s="8"/>
      <c r="L353"/>
      <c r="M353"/>
      <c r="N353"/>
      <c r="O353"/>
      <c r="P353"/>
      <c r="Q353"/>
      <c r="R353"/>
      <c r="S353"/>
      <c r="U353"/>
      <c r="V353" s="13"/>
      <c r="W353"/>
    </row>
    <row r="354" spans="11:23" x14ac:dyDescent="0.25">
      <c r="K354" s="8"/>
      <c r="L354"/>
      <c r="M354"/>
      <c r="N354"/>
      <c r="O354"/>
      <c r="P354"/>
      <c r="Q354"/>
      <c r="R354"/>
      <c r="S354"/>
      <c r="U354"/>
      <c r="V354" s="13"/>
      <c r="W354"/>
    </row>
    <row r="355" spans="11:23" x14ac:dyDescent="0.25">
      <c r="K355" s="8"/>
      <c r="L355"/>
      <c r="M355"/>
      <c r="N355"/>
      <c r="O355"/>
      <c r="P355"/>
      <c r="Q355"/>
      <c r="R355"/>
      <c r="S355"/>
      <c r="U355"/>
      <c r="V355" s="13"/>
      <c r="W355"/>
    </row>
    <row r="356" spans="11:23" x14ac:dyDescent="0.25">
      <c r="K356" s="8"/>
      <c r="L356"/>
      <c r="M356"/>
      <c r="N356"/>
      <c r="O356"/>
      <c r="P356"/>
      <c r="Q356"/>
      <c r="R356"/>
      <c r="S356"/>
      <c r="U356"/>
      <c r="V356" s="13"/>
      <c r="W356"/>
    </row>
    <row r="357" spans="11:23" x14ac:dyDescent="0.25">
      <c r="K357" s="8"/>
      <c r="L357"/>
      <c r="M357"/>
      <c r="N357"/>
      <c r="O357"/>
      <c r="P357"/>
      <c r="Q357"/>
      <c r="R357"/>
      <c r="S357"/>
      <c r="U357"/>
      <c r="V357" s="13"/>
      <c r="W357"/>
    </row>
    <row r="358" spans="11:23" x14ac:dyDescent="0.25">
      <c r="K358" s="8"/>
      <c r="L358"/>
      <c r="M358"/>
      <c r="N358"/>
      <c r="O358"/>
      <c r="P358"/>
      <c r="Q358"/>
      <c r="R358"/>
      <c r="S358"/>
      <c r="U358"/>
      <c r="V358" s="13"/>
      <c r="W358"/>
    </row>
    <row r="359" spans="11:23" x14ac:dyDescent="0.25">
      <c r="K359" s="8"/>
      <c r="L359"/>
      <c r="M359"/>
      <c r="N359"/>
      <c r="O359"/>
      <c r="P359"/>
      <c r="Q359"/>
      <c r="R359"/>
      <c r="S359"/>
      <c r="U359"/>
      <c r="V359" s="13"/>
      <c r="W359"/>
    </row>
    <row r="360" spans="11:23" x14ac:dyDescent="0.25">
      <c r="K360" s="8"/>
      <c r="L360"/>
      <c r="M360"/>
      <c r="N360"/>
      <c r="O360"/>
      <c r="P360"/>
      <c r="Q360"/>
      <c r="R360"/>
      <c r="S360"/>
      <c r="U360"/>
      <c r="V360" s="13"/>
      <c r="W360"/>
    </row>
    <row r="361" spans="11:23" x14ac:dyDescent="0.25">
      <c r="K361" s="8"/>
      <c r="L361"/>
      <c r="M361"/>
      <c r="N361"/>
      <c r="O361"/>
      <c r="P361"/>
      <c r="Q361"/>
      <c r="R361"/>
      <c r="S361"/>
      <c r="U361"/>
      <c r="V361" s="13"/>
      <c r="W361"/>
    </row>
    <row r="362" spans="11:23" x14ac:dyDescent="0.25">
      <c r="K362" s="8"/>
      <c r="L362"/>
      <c r="M362"/>
      <c r="N362"/>
      <c r="O362"/>
      <c r="P362"/>
      <c r="Q362"/>
      <c r="R362"/>
      <c r="S362"/>
      <c r="U362"/>
      <c r="V362" s="13"/>
      <c r="W362"/>
    </row>
    <row r="363" spans="11:23" x14ac:dyDescent="0.25">
      <c r="K363" s="8"/>
      <c r="L363"/>
      <c r="M363"/>
      <c r="N363"/>
      <c r="O363"/>
      <c r="P363"/>
      <c r="Q363"/>
      <c r="R363"/>
      <c r="S363"/>
      <c r="U363"/>
      <c r="V363" s="13"/>
      <c r="W363"/>
    </row>
    <row r="364" spans="11:23" x14ac:dyDescent="0.25">
      <c r="K364" s="8"/>
      <c r="L364"/>
      <c r="M364"/>
      <c r="N364"/>
      <c r="O364"/>
      <c r="P364"/>
      <c r="Q364"/>
      <c r="R364"/>
      <c r="S364"/>
      <c r="U364"/>
      <c r="V364" s="13"/>
      <c r="W364"/>
    </row>
    <row r="365" spans="11:23" x14ac:dyDescent="0.25">
      <c r="K365" s="8"/>
      <c r="L365"/>
      <c r="M365"/>
      <c r="N365"/>
      <c r="O365"/>
      <c r="P365"/>
      <c r="Q365"/>
      <c r="R365"/>
      <c r="S365"/>
      <c r="U365"/>
      <c r="V365" s="13"/>
      <c r="W365"/>
    </row>
    <row r="366" spans="11:23" x14ac:dyDescent="0.25">
      <c r="K366" s="8"/>
      <c r="L366"/>
      <c r="M366"/>
      <c r="N366"/>
      <c r="O366"/>
      <c r="P366"/>
      <c r="Q366"/>
      <c r="R366"/>
      <c r="S366"/>
      <c r="U366"/>
      <c r="V366" s="13"/>
      <c r="W366"/>
    </row>
    <row r="367" spans="11:23" x14ac:dyDescent="0.25">
      <c r="K367" s="8"/>
      <c r="L367"/>
      <c r="M367"/>
      <c r="N367"/>
      <c r="O367"/>
      <c r="P367"/>
      <c r="Q367"/>
      <c r="R367"/>
      <c r="S367"/>
      <c r="U367"/>
      <c r="V367" s="13"/>
      <c r="W367"/>
    </row>
    <row r="368" spans="11:23" x14ac:dyDescent="0.25">
      <c r="K368" s="8"/>
      <c r="L368"/>
      <c r="M368"/>
      <c r="N368"/>
      <c r="O368"/>
      <c r="P368"/>
      <c r="Q368"/>
      <c r="R368"/>
      <c r="S368"/>
      <c r="U368"/>
      <c r="V368" s="13"/>
      <c r="W368"/>
    </row>
    <row r="369" spans="11:23" x14ac:dyDescent="0.25">
      <c r="K369" s="8"/>
      <c r="L369"/>
      <c r="M369"/>
      <c r="N369"/>
      <c r="O369"/>
      <c r="P369"/>
      <c r="Q369"/>
      <c r="R369"/>
      <c r="S369"/>
      <c r="U369"/>
      <c r="V369" s="13"/>
      <c r="W369"/>
    </row>
    <row r="370" spans="11:23" x14ac:dyDescent="0.25">
      <c r="K370" s="8"/>
      <c r="L370"/>
      <c r="M370"/>
      <c r="N370"/>
      <c r="O370"/>
      <c r="P370"/>
      <c r="Q370"/>
      <c r="R370"/>
      <c r="S370"/>
      <c r="U370"/>
      <c r="V370" s="13"/>
      <c r="W370"/>
    </row>
    <row r="371" spans="11:23" x14ac:dyDescent="0.25">
      <c r="K371" s="8"/>
      <c r="L371"/>
      <c r="M371"/>
      <c r="N371"/>
      <c r="O371"/>
      <c r="P371"/>
      <c r="Q371"/>
      <c r="R371"/>
      <c r="S371"/>
      <c r="U371"/>
      <c r="V371" s="13"/>
      <c r="W371"/>
    </row>
    <row r="372" spans="11:23" x14ac:dyDescent="0.25">
      <c r="K372" s="8"/>
      <c r="L372"/>
      <c r="M372"/>
      <c r="N372"/>
      <c r="O372"/>
      <c r="P372"/>
      <c r="Q372"/>
      <c r="R372"/>
      <c r="S372"/>
      <c r="U372"/>
      <c r="V372" s="13"/>
      <c r="W372"/>
    </row>
    <row r="373" spans="11:23" x14ac:dyDescent="0.25">
      <c r="K373" s="8"/>
      <c r="L373"/>
      <c r="M373"/>
      <c r="N373"/>
      <c r="O373"/>
      <c r="P373"/>
      <c r="Q373"/>
      <c r="R373"/>
      <c r="S373"/>
      <c r="U373"/>
      <c r="V373" s="13"/>
      <c r="W373"/>
    </row>
    <row r="374" spans="11:23" x14ac:dyDescent="0.25">
      <c r="K374" s="8"/>
      <c r="L374"/>
      <c r="M374"/>
      <c r="N374"/>
      <c r="O374"/>
      <c r="P374"/>
      <c r="Q374"/>
      <c r="R374"/>
      <c r="S374"/>
      <c r="U374"/>
      <c r="V374" s="13"/>
      <c r="W374"/>
    </row>
    <row r="375" spans="11:23" x14ac:dyDescent="0.25">
      <c r="K375" s="8"/>
      <c r="L375"/>
      <c r="M375"/>
      <c r="N375"/>
      <c r="O375"/>
      <c r="P375"/>
      <c r="Q375"/>
      <c r="R375"/>
      <c r="S375"/>
      <c r="U375"/>
      <c r="V375" s="13"/>
      <c r="W375"/>
    </row>
    <row r="376" spans="11:23" x14ac:dyDescent="0.25">
      <c r="K376" s="8"/>
      <c r="L376"/>
      <c r="M376"/>
      <c r="N376"/>
      <c r="O376"/>
      <c r="P376"/>
      <c r="Q376"/>
      <c r="R376"/>
      <c r="S376"/>
      <c r="U376"/>
      <c r="V376" s="13"/>
      <c r="W376"/>
    </row>
    <row r="377" spans="11:23" x14ac:dyDescent="0.25">
      <c r="K377" s="8"/>
      <c r="L377"/>
      <c r="M377"/>
      <c r="N377"/>
      <c r="O377"/>
      <c r="P377"/>
      <c r="Q377"/>
      <c r="R377"/>
      <c r="S377"/>
      <c r="U377"/>
      <c r="V377" s="13"/>
      <c r="W377"/>
    </row>
    <row r="378" spans="11:23" x14ac:dyDescent="0.25">
      <c r="K378" s="8"/>
      <c r="L378"/>
      <c r="M378"/>
      <c r="N378"/>
      <c r="O378"/>
      <c r="P378"/>
      <c r="Q378"/>
      <c r="R378"/>
      <c r="S378"/>
      <c r="U378"/>
      <c r="V378" s="13"/>
      <c r="W378"/>
    </row>
    <row r="379" spans="11:23" x14ac:dyDescent="0.25">
      <c r="K379" s="8"/>
      <c r="L379"/>
      <c r="M379"/>
      <c r="N379"/>
      <c r="O379"/>
      <c r="P379"/>
      <c r="Q379"/>
      <c r="R379"/>
      <c r="S379"/>
      <c r="U379"/>
      <c r="V379" s="13"/>
      <c r="W379"/>
    </row>
    <row r="380" spans="11:23" x14ac:dyDescent="0.25">
      <c r="K380" s="8"/>
      <c r="L380"/>
      <c r="M380"/>
      <c r="N380"/>
      <c r="O380"/>
      <c r="P380"/>
      <c r="Q380"/>
      <c r="R380"/>
      <c r="S380"/>
      <c r="U380"/>
      <c r="V380" s="13"/>
      <c r="W380"/>
    </row>
    <row r="381" spans="11:23" x14ac:dyDescent="0.25">
      <c r="K381" s="8"/>
      <c r="L381"/>
      <c r="M381"/>
      <c r="N381"/>
      <c r="O381"/>
      <c r="P381"/>
      <c r="Q381"/>
      <c r="R381"/>
      <c r="S381"/>
      <c r="U381"/>
      <c r="V381" s="13"/>
      <c r="W381"/>
    </row>
    <row r="382" spans="11:23" x14ac:dyDescent="0.25">
      <c r="K382" s="8"/>
      <c r="L382"/>
      <c r="M382"/>
      <c r="N382"/>
      <c r="O382"/>
      <c r="P382"/>
      <c r="Q382"/>
      <c r="R382"/>
      <c r="S382"/>
      <c r="U382"/>
      <c r="V382" s="13"/>
      <c r="W382"/>
    </row>
    <row r="383" spans="11:23" x14ac:dyDescent="0.25">
      <c r="K383" s="8"/>
      <c r="L383"/>
      <c r="M383"/>
      <c r="N383"/>
      <c r="O383"/>
      <c r="P383"/>
      <c r="Q383"/>
      <c r="R383"/>
      <c r="S383"/>
      <c r="U383"/>
      <c r="V383" s="13"/>
      <c r="W383"/>
    </row>
    <row r="384" spans="11:23" x14ac:dyDescent="0.25">
      <c r="K384" s="8"/>
      <c r="L384"/>
      <c r="M384"/>
      <c r="N384"/>
      <c r="O384"/>
      <c r="P384"/>
      <c r="Q384"/>
      <c r="R384"/>
      <c r="S384"/>
      <c r="U384"/>
      <c r="V384" s="13"/>
      <c r="W384"/>
    </row>
    <row r="385" spans="11:23" x14ac:dyDescent="0.25">
      <c r="K385" s="8"/>
      <c r="L385"/>
      <c r="M385"/>
      <c r="N385"/>
      <c r="O385"/>
      <c r="P385"/>
      <c r="Q385"/>
      <c r="R385"/>
      <c r="S385"/>
      <c r="U385"/>
      <c r="V385" s="13"/>
      <c r="W385"/>
    </row>
    <row r="386" spans="11:23" x14ac:dyDescent="0.25">
      <c r="K386" s="8"/>
      <c r="L386"/>
      <c r="M386"/>
      <c r="N386"/>
      <c r="O386"/>
      <c r="P386"/>
      <c r="Q386"/>
      <c r="R386"/>
      <c r="S386"/>
      <c r="U386"/>
      <c r="V386" s="13"/>
      <c r="W386"/>
    </row>
    <row r="387" spans="11:23" x14ac:dyDescent="0.25">
      <c r="K387" s="8"/>
      <c r="L387"/>
      <c r="M387"/>
      <c r="N387"/>
      <c r="O387"/>
      <c r="P387"/>
      <c r="Q387"/>
      <c r="R387"/>
      <c r="S387"/>
      <c r="U387"/>
      <c r="V387" s="13"/>
      <c r="W387"/>
    </row>
    <row r="388" spans="11:23" x14ac:dyDescent="0.25">
      <c r="K388" s="8"/>
      <c r="L388"/>
      <c r="M388"/>
      <c r="N388"/>
      <c r="O388"/>
      <c r="P388"/>
      <c r="Q388"/>
      <c r="R388"/>
      <c r="S388"/>
      <c r="U388"/>
      <c r="V388" s="13"/>
      <c r="W388"/>
    </row>
    <row r="389" spans="11:23" x14ac:dyDescent="0.25">
      <c r="K389" s="8"/>
      <c r="L389"/>
      <c r="M389"/>
      <c r="N389"/>
      <c r="O389"/>
      <c r="P389"/>
      <c r="Q389"/>
      <c r="R389"/>
      <c r="S389"/>
      <c r="U389"/>
      <c r="V389" s="13"/>
      <c r="W389"/>
    </row>
    <row r="390" spans="11:23" x14ac:dyDescent="0.25">
      <c r="K390" s="8"/>
      <c r="L390"/>
      <c r="M390"/>
      <c r="N390"/>
      <c r="O390"/>
      <c r="P390"/>
      <c r="Q390"/>
      <c r="R390"/>
      <c r="S390"/>
      <c r="U390"/>
      <c r="V390" s="13"/>
      <c r="W390"/>
    </row>
    <row r="391" spans="11:23" x14ac:dyDescent="0.25">
      <c r="K391" s="8"/>
      <c r="L391"/>
      <c r="M391"/>
      <c r="N391"/>
      <c r="O391"/>
      <c r="P391"/>
      <c r="Q391"/>
      <c r="R391"/>
      <c r="S391"/>
      <c r="U391"/>
      <c r="V391" s="13"/>
      <c r="W391"/>
    </row>
    <row r="392" spans="11:23" x14ac:dyDescent="0.25">
      <c r="K392" s="8"/>
      <c r="L392"/>
      <c r="M392"/>
      <c r="N392"/>
      <c r="O392"/>
      <c r="P392"/>
      <c r="Q392"/>
      <c r="R392"/>
      <c r="S392"/>
      <c r="U392"/>
      <c r="V392" s="13"/>
      <c r="W392"/>
    </row>
    <row r="393" spans="11:23" x14ac:dyDescent="0.25">
      <c r="K393" s="8"/>
      <c r="L393"/>
      <c r="M393"/>
      <c r="N393"/>
      <c r="O393"/>
      <c r="P393"/>
      <c r="Q393"/>
      <c r="R393"/>
      <c r="S393"/>
      <c r="U393"/>
      <c r="V393" s="13"/>
      <c r="W393"/>
    </row>
    <row r="394" spans="11:23" x14ac:dyDescent="0.25">
      <c r="K394" s="8"/>
      <c r="L394"/>
      <c r="M394"/>
      <c r="N394"/>
      <c r="O394"/>
      <c r="P394"/>
      <c r="Q394"/>
      <c r="R394"/>
      <c r="S394"/>
      <c r="U394"/>
      <c r="V394" s="13"/>
      <c r="W394"/>
    </row>
    <row r="395" spans="11:23" x14ac:dyDescent="0.25">
      <c r="K395" s="8"/>
      <c r="L395"/>
      <c r="M395"/>
      <c r="N395"/>
      <c r="O395"/>
      <c r="P395"/>
      <c r="Q395"/>
      <c r="R395"/>
      <c r="S395"/>
      <c r="U395"/>
      <c r="V395" s="13"/>
      <c r="W395"/>
    </row>
    <row r="396" spans="11:23" x14ac:dyDescent="0.25">
      <c r="K396" s="8"/>
      <c r="L396"/>
      <c r="M396"/>
      <c r="N396"/>
      <c r="O396"/>
      <c r="P396"/>
      <c r="Q396"/>
      <c r="R396"/>
      <c r="S396"/>
      <c r="U396"/>
      <c r="V396" s="13"/>
      <c r="W396"/>
    </row>
    <row r="397" spans="11:23" x14ac:dyDescent="0.25">
      <c r="K397" s="8"/>
      <c r="L397"/>
      <c r="M397"/>
      <c r="N397"/>
      <c r="O397"/>
      <c r="P397"/>
      <c r="Q397"/>
      <c r="R397"/>
      <c r="S397"/>
      <c r="U397"/>
      <c r="V397" s="13"/>
      <c r="W397"/>
    </row>
    <row r="398" spans="11:23" x14ac:dyDescent="0.25">
      <c r="K398" s="8"/>
      <c r="L398"/>
      <c r="M398"/>
      <c r="N398"/>
      <c r="O398"/>
      <c r="P398"/>
      <c r="Q398"/>
      <c r="R398"/>
      <c r="S398"/>
      <c r="U398"/>
      <c r="V398" s="13"/>
      <c r="W398"/>
    </row>
    <row r="399" spans="11:23" x14ac:dyDescent="0.25">
      <c r="K399" s="8"/>
      <c r="L399"/>
      <c r="M399"/>
      <c r="N399"/>
      <c r="O399"/>
      <c r="P399"/>
      <c r="Q399"/>
      <c r="R399"/>
      <c r="S399"/>
      <c r="U399"/>
      <c r="V399" s="13"/>
      <c r="W399"/>
    </row>
    <row r="400" spans="11:23" x14ac:dyDescent="0.25">
      <c r="K400" s="8"/>
      <c r="L400"/>
      <c r="M400"/>
      <c r="N400"/>
      <c r="O400"/>
      <c r="P400"/>
      <c r="Q400"/>
      <c r="R400"/>
      <c r="S400"/>
      <c r="U400"/>
      <c r="V400" s="13"/>
      <c r="W400"/>
    </row>
    <row r="401" spans="11:23" x14ac:dyDescent="0.25">
      <c r="K401" s="8"/>
      <c r="L401"/>
      <c r="M401"/>
      <c r="N401"/>
      <c r="O401"/>
      <c r="P401"/>
      <c r="Q401"/>
      <c r="R401"/>
      <c r="S401"/>
      <c r="U401"/>
      <c r="V401" s="13"/>
      <c r="W401"/>
    </row>
    <row r="402" spans="11:23" x14ac:dyDescent="0.25">
      <c r="K402" s="8"/>
      <c r="L402"/>
      <c r="M402"/>
      <c r="N402"/>
      <c r="O402"/>
      <c r="P402"/>
      <c r="Q402"/>
      <c r="R402"/>
      <c r="S402"/>
      <c r="U402"/>
      <c r="V402" s="13"/>
      <c r="W402"/>
    </row>
    <row r="403" spans="11:23" x14ac:dyDescent="0.25">
      <c r="K403" s="8"/>
      <c r="L403"/>
      <c r="M403"/>
      <c r="N403"/>
      <c r="O403"/>
      <c r="P403"/>
      <c r="Q403"/>
      <c r="R403"/>
      <c r="S403"/>
      <c r="U403"/>
      <c r="V403" s="13"/>
      <c r="W403"/>
    </row>
    <row r="404" spans="11:23" x14ac:dyDescent="0.25">
      <c r="K404" s="8"/>
      <c r="L404"/>
      <c r="M404"/>
      <c r="N404"/>
      <c r="O404"/>
      <c r="P404"/>
      <c r="Q404"/>
      <c r="R404"/>
      <c r="S404"/>
      <c r="U404"/>
      <c r="V404" s="13"/>
      <c r="W404"/>
    </row>
    <row r="405" spans="11:23" x14ac:dyDescent="0.25">
      <c r="K405" s="8"/>
      <c r="L405"/>
      <c r="M405"/>
      <c r="N405"/>
      <c r="O405"/>
      <c r="P405"/>
      <c r="Q405"/>
      <c r="R405"/>
      <c r="S405"/>
      <c r="U405"/>
      <c r="V405" s="13"/>
      <c r="W405"/>
    </row>
    <row r="406" spans="11:23" x14ac:dyDescent="0.25">
      <c r="K406" s="8"/>
      <c r="L406"/>
      <c r="M406"/>
      <c r="N406"/>
      <c r="O406"/>
      <c r="P406"/>
      <c r="Q406"/>
      <c r="R406"/>
      <c r="S406"/>
      <c r="U406"/>
      <c r="V406" s="13"/>
      <c r="W406"/>
    </row>
    <row r="407" spans="11:23" x14ac:dyDescent="0.25">
      <c r="K407" s="8"/>
      <c r="L407"/>
      <c r="M407"/>
      <c r="N407"/>
      <c r="O407"/>
      <c r="P407"/>
      <c r="Q407"/>
      <c r="R407"/>
      <c r="S407"/>
      <c r="U407"/>
      <c r="V407" s="13"/>
      <c r="W407"/>
    </row>
    <row r="408" spans="11:23" x14ac:dyDescent="0.25">
      <c r="K408" s="8"/>
      <c r="L408"/>
      <c r="M408"/>
      <c r="N408"/>
      <c r="O408"/>
      <c r="P408"/>
      <c r="Q408"/>
      <c r="R408"/>
      <c r="S408"/>
      <c r="U408"/>
      <c r="V408" s="13"/>
      <c r="W408"/>
    </row>
    <row r="409" spans="11:23" x14ac:dyDescent="0.25">
      <c r="K409" s="8"/>
      <c r="L409"/>
      <c r="M409"/>
      <c r="N409"/>
      <c r="O409"/>
      <c r="P409"/>
      <c r="Q409"/>
      <c r="R409"/>
      <c r="S409"/>
      <c r="U409"/>
      <c r="V409" s="13"/>
      <c r="W409"/>
    </row>
    <row r="410" spans="11:23" x14ac:dyDescent="0.25">
      <c r="K410" s="8"/>
      <c r="L410"/>
      <c r="M410"/>
      <c r="N410"/>
      <c r="O410"/>
      <c r="P410"/>
      <c r="Q410"/>
      <c r="R410"/>
      <c r="S410"/>
      <c r="U410"/>
      <c r="V410" s="13"/>
      <c r="W410"/>
    </row>
    <row r="411" spans="11:23" x14ac:dyDescent="0.25">
      <c r="K411" s="8"/>
      <c r="L411"/>
      <c r="M411"/>
      <c r="N411"/>
      <c r="O411"/>
      <c r="P411"/>
      <c r="Q411"/>
      <c r="R411"/>
      <c r="S411"/>
      <c r="U411"/>
      <c r="V411" s="13"/>
      <c r="W411"/>
    </row>
    <row r="412" spans="11:23" x14ac:dyDescent="0.25">
      <c r="K412" s="8"/>
      <c r="L412"/>
      <c r="M412"/>
      <c r="N412"/>
      <c r="O412"/>
      <c r="P412"/>
      <c r="Q412"/>
      <c r="R412"/>
      <c r="S412"/>
      <c r="U412"/>
      <c r="V412" s="13"/>
      <c r="W412"/>
    </row>
    <row r="413" spans="11:23" x14ac:dyDescent="0.25">
      <c r="K413" s="8"/>
      <c r="L413"/>
      <c r="M413"/>
      <c r="N413"/>
      <c r="O413"/>
      <c r="P413"/>
      <c r="Q413"/>
      <c r="R413"/>
      <c r="S413"/>
      <c r="U413"/>
      <c r="V413" s="13"/>
      <c r="W413"/>
    </row>
    <row r="414" spans="11:23" x14ac:dyDescent="0.25">
      <c r="K414" s="8"/>
      <c r="L414"/>
      <c r="M414"/>
      <c r="N414"/>
      <c r="O414"/>
      <c r="P414"/>
      <c r="Q414"/>
      <c r="R414"/>
      <c r="S414"/>
      <c r="U414"/>
      <c r="V414" s="13"/>
      <c r="W414"/>
    </row>
    <row r="415" spans="11:23" x14ac:dyDescent="0.25">
      <c r="K415" s="8"/>
      <c r="L415"/>
      <c r="M415"/>
      <c r="N415"/>
      <c r="O415"/>
      <c r="P415"/>
      <c r="Q415"/>
      <c r="R415"/>
      <c r="S415"/>
      <c r="U415"/>
      <c r="V415" s="13"/>
      <c r="W415"/>
    </row>
    <row r="416" spans="11:23" x14ac:dyDescent="0.25">
      <c r="K416" s="8"/>
      <c r="L416"/>
      <c r="M416"/>
      <c r="N416"/>
      <c r="O416"/>
      <c r="P416"/>
      <c r="Q416"/>
      <c r="R416"/>
      <c r="S416"/>
      <c r="U416"/>
      <c r="V416" s="13"/>
      <c r="W416"/>
    </row>
    <row r="417" spans="11:23" x14ac:dyDescent="0.25">
      <c r="K417" s="8"/>
      <c r="L417"/>
      <c r="M417"/>
      <c r="N417"/>
      <c r="O417"/>
      <c r="P417"/>
      <c r="Q417"/>
      <c r="R417"/>
      <c r="S417"/>
      <c r="U417"/>
      <c r="V417" s="13"/>
      <c r="W417"/>
    </row>
    <row r="418" spans="11:23" x14ac:dyDescent="0.25">
      <c r="K418" s="8"/>
      <c r="L418"/>
      <c r="M418"/>
      <c r="N418"/>
      <c r="O418"/>
      <c r="P418"/>
      <c r="Q418"/>
      <c r="R418"/>
      <c r="S418"/>
      <c r="U418"/>
      <c r="V418" s="13"/>
      <c r="W418"/>
    </row>
    <row r="419" spans="11:23" x14ac:dyDescent="0.25">
      <c r="K419" s="8"/>
      <c r="L419"/>
      <c r="M419"/>
      <c r="N419"/>
      <c r="O419"/>
      <c r="P419"/>
      <c r="Q419"/>
      <c r="R419"/>
      <c r="S419"/>
      <c r="U419"/>
      <c r="V419" s="13"/>
      <c r="W419"/>
    </row>
    <row r="420" spans="11:23" x14ac:dyDescent="0.25">
      <c r="K420" s="8"/>
      <c r="L420"/>
      <c r="M420"/>
      <c r="N420"/>
      <c r="O420"/>
      <c r="P420"/>
      <c r="Q420"/>
      <c r="R420"/>
      <c r="S420"/>
      <c r="U420"/>
      <c r="V420" s="13"/>
      <c r="W420"/>
    </row>
    <row r="421" spans="11:23" x14ac:dyDescent="0.25">
      <c r="K421" s="8"/>
      <c r="L421"/>
      <c r="M421"/>
      <c r="N421"/>
      <c r="O421"/>
      <c r="P421"/>
      <c r="Q421"/>
      <c r="R421"/>
      <c r="S421"/>
      <c r="U421"/>
      <c r="V421" s="13"/>
      <c r="W421"/>
    </row>
    <row r="422" spans="11:23" x14ac:dyDescent="0.25">
      <c r="K422" s="8"/>
      <c r="L422"/>
      <c r="M422"/>
      <c r="N422"/>
      <c r="O422"/>
      <c r="P422"/>
      <c r="Q422"/>
      <c r="R422"/>
      <c r="S422"/>
      <c r="U422"/>
      <c r="V422" s="13"/>
      <c r="W422"/>
    </row>
    <row r="423" spans="11:23" x14ac:dyDescent="0.25">
      <c r="K423" s="8"/>
      <c r="L423"/>
      <c r="M423"/>
      <c r="N423"/>
      <c r="O423"/>
      <c r="P423"/>
      <c r="Q423"/>
      <c r="R423"/>
      <c r="S423"/>
      <c r="U423"/>
      <c r="V423" s="13"/>
      <c r="W423"/>
    </row>
    <row r="424" spans="11:23" x14ac:dyDescent="0.25">
      <c r="K424" s="8"/>
      <c r="L424"/>
      <c r="M424"/>
      <c r="N424"/>
      <c r="O424"/>
      <c r="P424"/>
      <c r="Q424"/>
      <c r="R424"/>
      <c r="S424"/>
      <c r="U424"/>
      <c r="V424" s="13"/>
      <c r="W424"/>
    </row>
    <row r="425" spans="11:23" x14ac:dyDescent="0.25">
      <c r="K425" s="8"/>
      <c r="L425"/>
      <c r="M425"/>
      <c r="N425"/>
      <c r="O425"/>
      <c r="P425"/>
      <c r="Q425"/>
      <c r="R425"/>
      <c r="S425"/>
      <c r="U425"/>
      <c r="V425" s="13"/>
      <c r="W425"/>
    </row>
    <row r="426" spans="11:23" x14ac:dyDescent="0.25">
      <c r="K426" s="8"/>
      <c r="L426"/>
      <c r="M426"/>
      <c r="N426"/>
      <c r="O426"/>
      <c r="P426"/>
      <c r="Q426"/>
      <c r="R426"/>
      <c r="S426"/>
      <c r="U426"/>
      <c r="V426" s="13"/>
      <c r="W426"/>
    </row>
    <row r="427" spans="11:23" x14ac:dyDescent="0.25">
      <c r="K427" s="8"/>
      <c r="L427"/>
      <c r="M427"/>
      <c r="N427"/>
      <c r="O427"/>
      <c r="P427"/>
      <c r="Q427"/>
      <c r="R427"/>
      <c r="S427"/>
      <c r="U427"/>
      <c r="V427" s="13"/>
      <c r="W427"/>
    </row>
    <row r="428" spans="11:23" x14ac:dyDescent="0.25">
      <c r="K428" s="8"/>
      <c r="L428"/>
      <c r="M428"/>
      <c r="N428"/>
      <c r="O428"/>
      <c r="P428"/>
      <c r="Q428"/>
      <c r="R428"/>
      <c r="S428"/>
      <c r="U428"/>
      <c r="V428" s="13"/>
      <c r="W428"/>
    </row>
    <row r="429" spans="11:23" x14ac:dyDescent="0.25">
      <c r="K429" s="8"/>
      <c r="L429"/>
      <c r="M429"/>
      <c r="N429"/>
      <c r="O429"/>
      <c r="P429"/>
      <c r="Q429"/>
      <c r="R429"/>
      <c r="S429"/>
      <c r="U429"/>
      <c r="V429" s="13"/>
      <c r="W429"/>
    </row>
    <row r="430" spans="11:23" x14ac:dyDescent="0.25">
      <c r="K430" s="8"/>
      <c r="L430"/>
      <c r="M430"/>
      <c r="N430"/>
      <c r="O430"/>
      <c r="P430"/>
      <c r="Q430"/>
      <c r="R430"/>
      <c r="S430"/>
      <c r="U430"/>
      <c r="V430" s="13"/>
      <c r="W430"/>
    </row>
    <row r="431" spans="11:23" x14ac:dyDescent="0.25">
      <c r="K431" s="8"/>
      <c r="L431"/>
      <c r="M431"/>
      <c r="N431"/>
      <c r="O431"/>
      <c r="P431"/>
      <c r="Q431"/>
      <c r="R431"/>
      <c r="S431"/>
      <c r="U431"/>
      <c r="V431" s="13"/>
      <c r="W431"/>
    </row>
    <row r="432" spans="11:23" x14ac:dyDescent="0.25">
      <c r="K432" s="8"/>
      <c r="L432"/>
      <c r="M432"/>
      <c r="N432"/>
      <c r="O432"/>
      <c r="P432"/>
      <c r="Q432"/>
      <c r="R432"/>
      <c r="S432"/>
      <c r="U432"/>
      <c r="V432" s="13"/>
      <c r="W432"/>
    </row>
    <row r="433" spans="11:23" x14ac:dyDescent="0.25">
      <c r="K433" s="8"/>
      <c r="L433"/>
      <c r="M433"/>
      <c r="N433"/>
      <c r="O433"/>
      <c r="P433"/>
      <c r="Q433"/>
      <c r="R433"/>
      <c r="S433"/>
      <c r="U433"/>
      <c r="V433" s="13"/>
      <c r="W433"/>
    </row>
    <row r="434" spans="11:23" x14ac:dyDescent="0.25">
      <c r="K434" s="8"/>
      <c r="L434"/>
      <c r="M434"/>
      <c r="N434"/>
      <c r="O434"/>
      <c r="P434"/>
      <c r="Q434"/>
      <c r="R434"/>
      <c r="S434"/>
      <c r="U434"/>
      <c r="V434" s="13"/>
      <c r="W434"/>
    </row>
    <row r="435" spans="11:23" x14ac:dyDescent="0.25">
      <c r="K435" s="8"/>
      <c r="L435"/>
      <c r="M435"/>
      <c r="N435"/>
      <c r="O435"/>
      <c r="P435"/>
      <c r="Q435"/>
      <c r="R435"/>
      <c r="S435"/>
      <c r="U435"/>
      <c r="V435" s="13"/>
      <c r="W435"/>
    </row>
    <row r="436" spans="11:23" x14ac:dyDescent="0.25">
      <c r="K436" s="8"/>
      <c r="L436"/>
      <c r="M436"/>
      <c r="N436"/>
      <c r="O436"/>
      <c r="P436"/>
      <c r="Q436"/>
      <c r="R436"/>
      <c r="S436"/>
      <c r="U436"/>
      <c r="V436" s="13"/>
      <c r="W436"/>
    </row>
    <row r="437" spans="11:23" x14ac:dyDescent="0.25">
      <c r="K437" s="8"/>
      <c r="L437"/>
      <c r="M437"/>
      <c r="N437"/>
      <c r="O437"/>
      <c r="P437"/>
      <c r="Q437"/>
      <c r="R437"/>
      <c r="S437"/>
      <c r="U437"/>
      <c r="V437" s="13"/>
      <c r="W437"/>
    </row>
    <row r="438" spans="11:23" x14ac:dyDescent="0.25">
      <c r="K438" s="8"/>
      <c r="L438"/>
      <c r="M438"/>
      <c r="N438"/>
      <c r="O438"/>
      <c r="P438"/>
      <c r="Q438"/>
      <c r="R438"/>
      <c r="S438"/>
      <c r="U438"/>
      <c r="V438" s="13"/>
      <c r="W438"/>
    </row>
    <row r="439" spans="11:23" x14ac:dyDescent="0.25">
      <c r="K439" s="8"/>
      <c r="L439"/>
      <c r="M439"/>
      <c r="N439"/>
      <c r="O439"/>
      <c r="P439"/>
      <c r="Q439"/>
      <c r="R439"/>
      <c r="S439"/>
      <c r="U439"/>
      <c r="V439" s="13"/>
      <c r="W439"/>
    </row>
    <row r="440" spans="11:23" x14ac:dyDescent="0.25">
      <c r="K440" s="8"/>
      <c r="L440"/>
      <c r="M440"/>
      <c r="N440"/>
      <c r="O440"/>
      <c r="P440"/>
      <c r="Q440"/>
      <c r="R440"/>
      <c r="S440"/>
      <c r="U440"/>
      <c r="V440" s="13"/>
      <c r="W440"/>
    </row>
    <row r="441" spans="11:23" x14ac:dyDescent="0.25">
      <c r="K441" s="8"/>
      <c r="L441"/>
      <c r="M441"/>
      <c r="N441"/>
      <c r="O441"/>
      <c r="P441"/>
      <c r="Q441"/>
      <c r="R441"/>
      <c r="S441"/>
      <c r="U441"/>
      <c r="V441" s="13"/>
      <c r="W441"/>
    </row>
    <row r="442" spans="11:23" x14ac:dyDescent="0.25">
      <c r="K442" s="8"/>
      <c r="L442"/>
      <c r="M442"/>
      <c r="N442"/>
      <c r="O442"/>
      <c r="P442"/>
      <c r="Q442"/>
      <c r="R442"/>
      <c r="S442"/>
      <c r="U442"/>
      <c r="V442" s="13"/>
      <c r="W442"/>
    </row>
    <row r="443" spans="11:23" x14ac:dyDescent="0.25">
      <c r="K443" s="8"/>
      <c r="L443"/>
      <c r="M443"/>
      <c r="N443"/>
      <c r="O443"/>
      <c r="P443"/>
      <c r="Q443"/>
      <c r="R443"/>
      <c r="S443"/>
      <c r="U443"/>
      <c r="V443" s="13"/>
      <c r="W443"/>
    </row>
    <row r="444" spans="11:23" x14ac:dyDescent="0.25">
      <c r="K444" s="8"/>
      <c r="L444"/>
      <c r="M444"/>
      <c r="N444"/>
      <c r="O444"/>
      <c r="P444"/>
      <c r="Q444"/>
      <c r="R444"/>
      <c r="S444"/>
      <c r="U444"/>
      <c r="V444" s="13"/>
      <c r="W444"/>
    </row>
    <row r="445" spans="11:23" x14ac:dyDescent="0.25">
      <c r="K445" s="8"/>
      <c r="L445"/>
      <c r="M445"/>
      <c r="N445"/>
      <c r="O445"/>
      <c r="P445"/>
      <c r="Q445"/>
      <c r="R445"/>
      <c r="S445"/>
      <c r="U445"/>
      <c r="V445" s="13"/>
      <c r="W445"/>
    </row>
    <row r="446" spans="11:23" x14ac:dyDescent="0.25">
      <c r="K446" s="8"/>
      <c r="L446"/>
      <c r="M446"/>
      <c r="N446"/>
      <c r="O446"/>
      <c r="P446"/>
      <c r="Q446"/>
      <c r="R446"/>
      <c r="S446"/>
      <c r="U446"/>
      <c r="V446" s="13"/>
      <c r="W446"/>
    </row>
    <row r="447" spans="11:23" x14ac:dyDescent="0.25">
      <c r="K447" s="8"/>
      <c r="L447"/>
      <c r="M447"/>
      <c r="N447"/>
      <c r="O447"/>
      <c r="P447"/>
      <c r="Q447"/>
      <c r="R447"/>
      <c r="S447"/>
      <c r="U447"/>
      <c r="V447" s="13"/>
      <c r="W447"/>
    </row>
    <row r="448" spans="11:23" x14ac:dyDescent="0.25">
      <c r="K448" s="8"/>
      <c r="L448"/>
      <c r="M448"/>
      <c r="N448"/>
      <c r="O448"/>
      <c r="P448"/>
      <c r="Q448"/>
      <c r="R448"/>
      <c r="S448"/>
      <c r="U448"/>
      <c r="V448" s="13"/>
      <c r="W448"/>
    </row>
    <row r="449" spans="11:23" x14ac:dyDescent="0.25">
      <c r="K449" s="8"/>
      <c r="L449"/>
      <c r="M449"/>
      <c r="N449"/>
      <c r="O449"/>
      <c r="P449"/>
      <c r="Q449"/>
      <c r="R449"/>
      <c r="S449"/>
      <c r="U449"/>
      <c r="V449" s="13"/>
      <c r="W449"/>
    </row>
    <row r="450" spans="11:23" x14ac:dyDescent="0.25">
      <c r="K450" s="8"/>
      <c r="L450"/>
      <c r="M450"/>
      <c r="N450"/>
      <c r="O450"/>
      <c r="P450"/>
      <c r="Q450"/>
      <c r="R450"/>
      <c r="S450"/>
      <c r="U450"/>
      <c r="V450" s="13"/>
      <c r="W450"/>
    </row>
    <row r="451" spans="11:23" x14ac:dyDescent="0.25">
      <c r="K451" s="8"/>
      <c r="L451"/>
      <c r="M451"/>
      <c r="N451"/>
      <c r="O451"/>
      <c r="P451"/>
      <c r="Q451"/>
      <c r="R451"/>
      <c r="S451"/>
      <c r="U451"/>
      <c r="V451" s="13"/>
      <c r="W451"/>
    </row>
    <row r="452" spans="11:23" x14ac:dyDescent="0.25">
      <c r="K452" s="8"/>
      <c r="L452"/>
      <c r="M452"/>
      <c r="N452"/>
      <c r="O452"/>
      <c r="P452"/>
      <c r="Q452"/>
      <c r="R452"/>
      <c r="S452"/>
      <c r="U452"/>
      <c r="V452" s="13"/>
      <c r="W452"/>
    </row>
    <row r="453" spans="11:23" x14ac:dyDescent="0.25">
      <c r="K453" s="8"/>
      <c r="L453"/>
      <c r="M453"/>
      <c r="N453"/>
      <c r="O453"/>
      <c r="P453"/>
      <c r="Q453"/>
      <c r="R453"/>
      <c r="S453"/>
      <c r="U453"/>
      <c r="V453" s="13"/>
      <c r="W453"/>
    </row>
    <row r="454" spans="11:23" x14ac:dyDescent="0.25">
      <c r="K454" s="8"/>
      <c r="L454"/>
      <c r="M454"/>
      <c r="N454"/>
      <c r="O454"/>
      <c r="P454"/>
      <c r="Q454"/>
      <c r="R454"/>
      <c r="S454"/>
      <c r="U454"/>
      <c r="V454" s="13"/>
      <c r="W454"/>
    </row>
    <row r="455" spans="11:23" x14ac:dyDescent="0.25">
      <c r="K455" s="8"/>
      <c r="L455"/>
      <c r="M455"/>
      <c r="N455"/>
      <c r="O455"/>
      <c r="P455"/>
      <c r="Q455"/>
      <c r="R455"/>
      <c r="S455"/>
      <c r="U455"/>
      <c r="V455" s="13"/>
      <c r="W455"/>
    </row>
    <row r="456" spans="11:23" x14ac:dyDescent="0.25">
      <c r="K456" s="8"/>
      <c r="L456"/>
      <c r="M456"/>
      <c r="N456"/>
      <c r="O456"/>
      <c r="P456"/>
      <c r="Q456"/>
      <c r="R456"/>
      <c r="S456"/>
      <c r="U456"/>
      <c r="V456" s="13"/>
      <c r="W456"/>
    </row>
    <row r="457" spans="11:23" x14ac:dyDescent="0.25">
      <c r="K457" s="8"/>
      <c r="L457"/>
      <c r="M457"/>
      <c r="N457"/>
      <c r="O457"/>
      <c r="P457"/>
      <c r="Q457"/>
      <c r="R457"/>
      <c r="S457"/>
      <c r="U457"/>
      <c r="V457" s="13"/>
      <c r="W457"/>
    </row>
    <row r="458" spans="11:23" x14ac:dyDescent="0.25">
      <c r="K458" s="8"/>
      <c r="L458"/>
      <c r="M458"/>
      <c r="N458"/>
      <c r="O458"/>
      <c r="P458"/>
      <c r="Q458"/>
      <c r="R458"/>
      <c r="S458"/>
      <c r="U458"/>
      <c r="V458" s="13"/>
      <c r="W458"/>
    </row>
    <row r="459" spans="11:23" x14ac:dyDescent="0.25">
      <c r="K459" s="8"/>
      <c r="L459"/>
      <c r="M459"/>
      <c r="N459"/>
      <c r="O459"/>
      <c r="P459"/>
      <c r="Q459"/>
      <c r="R459"/>
      <c r="S459"/>
      <c r="U459"/>
      <c r="V459" s="13"/>
      <c r="W459"/>
    </row>
    <row r="460" spans="11:23" x14ac:dyDescent="0.25">
      <c r="K460" s="8"/>
      <c r="L460"/>
      <c r="M460"/>
      <c r="N460"/>
      <c r="O460"/>
      <c r="P460"/>
      <c r="Q460"/>
      <c r="R460"/>
      <c r="S460"/>
      <c r="U460"/>
      <c r="V460" s="13"/>
      <c r="W460"/>
    </row>
    <row r="461" spans="11:23" x14ac:dyDescent="0.25">
      <c r="K461" s="8"/>
      <c r="L461"/>
      <c r="M461"/>
      <c r="N461"/>
      <c r="O461"/>
      <c r="P461"/>
      <c r="Q461"/>
      <c r="R461"/>
      <c r="S461"/>
      <c r="U461"/>
      <c r="V461" s="13"/>
      <c r="W461"/>
    </row>
    <row r="462" spans="11:23" x14ac:dyDescent="0.25">
      <c r="K462" s="8"/>
      <c r="L462"/>
      <c r="M462"/>
      <c r="N462"/>
      <c r="O462"/>
      <c r="P462"/>
      <c r="Q462"/>
      <c r="R462"/>
      <c r="S462"/>
      <c r="U462"/>
      <c r="V462" s="13"/>
      <c r="W462"/>
    </row>
    <row r="463" spans="11:23" x14ac:dyDescent="0.25">
      <c r="K463" s="8"/>
      <c r="L463"/>
      <c r="M463"/>
      <c r="N463"/>
      <c r="O463"/>
      <c r="P463"/>
      <c r="Q463"/>
      <c r="R463"/>
      <c r="S463"/>
      <c r="U463"/>
      <c r="V463" s="13"/>
      <c r="W463"/>
    </row>
    <row r="464" spans="11:23" x14ac:dyDescent="0.25">
      <c r="K464" s="8"/>
      <c r="L464"/>
      <c r="M464"/>
      <c r="N464"/>
      <c r="O464"/>
      <c r="P464"/>
      <c r="Q464"/>
      <c r="R464"/>
      <c r="S464"/>
      <c r="U464"/>
      <c r="V464" s="13"/>
      <c r="W464"/>
    </row>
    <row r="465" spans="11:23" x14ac:dyDescent="0.25">
      <c r="K465" s="8"/>
      <c r="L465"/>
      <c r="M465"/>
      <c r="N465"/>
      <c r="O465"/>
      <c r="P465"/>
      <c r="Q465"/>
      <c r="R465"/>
      <c r="S465"/>
      <c r="U465"/>
      <c r="V465" s="13"/>
      <c r="W465"/>
    </row>
    <row r="466" spans="11:23" x14ac:dyDescent="0.25">
      <c r="K466" s="8"/>
      <c r="L466"/>
      <c r="M466"/>
      <c r="N466"/>
      <c r="O466"/>
      <c r="P466"/>
      <c r="Q466"/>
      <c r="R466"/>
      <c r="S466"/>
      <c r="U466"/>
      <c r="V466" s="13"/>
      <c r="W466"/>
    </row>
    <row r="467" spans="11:23" x14ac:dyDescent="0.25">
      <c r="K467" s="8"/>
      <c r="L467"/>
      <c r="M467"/>
      <c r="N467"/>
      <c r="O467"/>
      <c r="P467"/>
      <c r="Q467"/>
      <c r="R467"/>
      <c r="S467"/>
      <c r="U467"/>
      <c r="V467" s="13"/>
      <c r="W467"/>
    </row>
    <row r="468" spans="11:23" x14ac:dyDescent="0.25">
      <c r="K468" s="8"/>
      <c r="L468"/>
      <c r="M468"/>
      <c r="N468"/>
      <c r="O468"/>
      <c r="P468"/>
      <c r="Q468"/>
      <c r="R468"/>
      <c r="S468"/>
      <c r="U468"/>
      <c r="V468" s="13"/>
      <c r="W468"/>
    </row>
    <row r="469" spans="11:23" x14ac:dyDescent="0.25">
      <c r="K469" s="8"/>
      <c r="L469"/>
      <c r="M469"/>
      <c r="N469"/>
      <c r="O469"/>
      <c r="P469"/>
      <c r="Q469"/>
      <c r="R469"/>
      <c r="S469"/>
      <c r="U469"/>
      <c r="V469" s="13"/>
      <c r="W469"/>
    </row>
    <row r="470" spans="11:23" x14ac:dyDescent="0.25">
      <c r="K470" s="8"/>
      <c r="L470"/>
      <c r="M470"/>
      <c r="N470"/>
      <c r="O470"/>
      <c r="P470"/>
      <c r="Q470"/>
      <c r="R470"/>
      <c r="S470"/>
      <c r="U470"/>
      <c r="V470" s="13"/>
      <c r="W470"/>
    </row>
    <row r="471" spans="11:23" x14ac:dyDescent="0.25">
      <c r="K471" s="8"/>
      <c r="L471"/>
      <c r="M471"/>
      <c r="N471"/>
      <c r="O471"/>
      <c r="P471"/>
      <c r="Q471"/>
      <c r="R471"/>
      <c r="S471"/>
      <c r="U471"/>
      <c r="V471" s="13"/>
      <c r="W471"/>
    </row>
    <row r="472" spans="11:23" x14ac:dyDescent="0.25">
      <c r="K472" s="8"/>
      <c r="L472"/>
      <c r="M472"/>
      <c r="N472"/>
      <c r="O472"/>
      <c r="P472"/>
      <c r="Q472"/>
      <c r="R472"/>
      <c r="S472"/>
      <c r="U472"/>
      <c r="V472" s="13"/>
      <c r="W472"/>
    </row>
    <row r="473" spans="11:23" x14ac:dyDescent="0.25">
      <c r="K473" s="8"/>
      <c r="L473"/>
      <c r="M473"/>
      <c r="N473"/>
      <c r="O473"/>
      <c r="P473"/>
      <c r="Q473"/>
      <c r="R473"/>
      <c r="S473"/>
      <c r="U473"/>
      <c r="V473" s="13"/>
      <c r="W473"/>
    </row>
    <row r="474" spans="11:23" x14ac:dyDescent="0.25">
      <c r="K474" s="8"/>
      <c r="L474"/>
      <c r="M474"/>
      <c r="N474"/>
      <c r="O474"/>
      <c r="P474"/>
      <c r="Q474"/>
      <c r="R474"/>
      <c r="S474"/>
      <c r="U474"/>
      <c r="V474" s="13"/>
      <c r="W474"/>
    </row>
    <row r="475" spans="11:23" x14ac:dyDescent="0.25">
      <c r="K475" s="8"/>
      <c r="L475"/>
      <c r="M475"/>
      <c r="N475"/>
      <c r="O475"/>
      <c r="P475"/>
      <c r="Q475"/>
      <c r="R475"/>
      <c r="S475"/>
      <c r="U475"/>
      <c r="V475" s="13"/>
      <c r="W475"/>
    </row>
    <row r="476" spans="11:23" x14ac:dyDescent="0.25">
      <c r="K476" s="8"/>
      <c r="L476"/>
      <c r="M476"/>
      <c r="N476"/>
      <c r="O476"/>
      <c r="P476"/>
      <c r="Q476"/>
      <c r="R476"/>
      <c r="S476"/>
      <c r="U476"/>
      <c r="V476" s="13"/>
      <c r="W476"/>
    </row>
    <row r="477" spans="11:23" x14ac:dyDescent="0.25">
      <c r="K477" s="8"/>
      <c r="L477"/>
      <c r="M477"/>
      <c r="N477"/>
      <c r="O477"/>
      <c r="P477"/>
      <c r="Q477"/>
      <c r="R477"/>
      <c r="S477"/>
      <c r="U477"/>
      <c r="V477" s="13"/>
      <c r="W477"/>
    </row>
    <row r="478" spans="11:23" x14ac:dyDescent="0.25">
      <c r="K478" s="8"/>
      <c r="L478"/>
      <c r="M478"/>
      <c r="N478"/>
      <c r="O478"/>
      <c r="P478"/>
      <c r="Q478"/>
      <c r="R478"/>
      <c r="S478"/>
      <c r="U478"/>
      <c r="V478" s="13"/>
      <c r="W478"/>
    </row>
    <row r="479" spans="11:23" x14ac:dyDescent="0.25">
      <c r="K479" s="8"/>
      <c r="L479"/>
      <c r="M479"/>
      <c r="N479"/>
      <c r="O479"/>
      <c r="P479"/>
      <c r="Q479"/>
      <c r="R479"/>
      <c r="S479"/>
      <c r="U479"/>
      <c r="V479" s="13"/>
      <c r="W479"/>
    </row>
    <row r="480" spans="11:23" x14ac:dyDescent="0.25">
      <c r="K480" s="8"/>
      <c r="L480"/>
      <c r="M480"/>
      <c r="N480"/>
      <c r="O480"/>
      <c r="P480"/>
      <c r="Q480"/>
      <c r="R480"/>
      <c r="S480"/>
      <c r="U480"/>
      <c r="V480" s="13"/>
      <c r="W480"/>
    </row>
    <row r="481" spans="11:23" x14ac:dyDescent="0.25">
      <c r="K481" s="8"/>
      <c r="L481"/>
      <c r="M481"/>
      <c r="N481"/>
      <c r="O481"/>
      <c r="P481"/>
      <c r="Q481"/>
      <c r="R481"/>
      <c r="S481"/>
      <c r="U481"/>
      <c r="V481" s="13"/>
      <c r="W481"/>
    </row>
    <row r="482" spans="11:23" x14ac:dyDescent="0.25">
      <c r="K482" s="8"/>
      <c r="L482"/>
      <c r="M482"/>
      <c r="N482"/>
      <c r="O482"/>
      <c r="P482"/>
      <c r="Q482"/>
      <c r="R482"/>
      <c r="S482"/>
      <c r="U482"/>
      <c r="V482" s="13"/>
      <c r="W482"/>
    </row>
    <row r="483" spans="11:23" x14ac:dyDescent="0.25">
      <c r="K483" s="8"/>
      <c r="L483"/>
      <c r="M483"/>
      <c r="N483"/>
      <c r="O483"/>
      <c r="P483"/>
      <c r="Q483"/>
      <c r="R483"/>
      <c r="S483"/>
      <c r="U483"/>
      <c r="V483" s="13"/>
      <c r="W483"/>
    </row>
    <row r="484" spans="11:23" x14ac:dyDescent="0.25">
      <c r="K484" s="8"/>
      <c r="L484"/>
      <c r="M484"/>
      <c r="N484"/>
      <c r="O484"/>
      <c r="P484"/>
      <c r="Q484"/>
      <c r="R484"/>
      <c r="S484"/>
      <c r="U484"/>
      <c r="V484" s="13"/>
      <c r="W484"/>
    </row>
    <row r="485" spans="11:23" x14ac:dyDescent="0.25">
      <c r="K485" s="8"/>
      <c r="L485"/>
      <c r="M485"/>
      <c r="N485"/>
      <c r="O485"/>
      <c r="P485"/>
      <c r="Q485"/>
      <c r="R485"/>
      <c r="S485"/>
      <c r="U485"/>
      <c r="V485" s="13"/>
      <c r="W485"/>
    </row>
    <row r="486" spans="11:23" x14ac:dyDescent="0.25">
      <c r="K486" s="8"/>
      <c r="L486"/>
      <c r="M486"/>
      <c r="N486"/>
      <c r="O486"/>
      <c r="P486"/>
      <c r="Q486"/>
      <c r="R486"/>
      <c r="S486"/>
      <c r="U486"/>
      <c r="V486" s="13"/>
      <c r="W486"/>
    </row>
    <row r="487" spans="11:23" x14ac:dyDescent="0.25">
      <c r="K487" s="8"/>
      <c r="L487"/>
      <c r="M487"/>
      <c r="N487"/>
      <c r="O487"/>
      <c r="P487"/>
      <c r="Q487"/>
      <c r="R487"/>
      <c r="S487"/>
      <c r="U487"/>
      <c r="V487" s="13"/>
      <c r="W487"/>
    </row>
    <row r="488" spans="11:23" x14ac:dyDescent="0.25">
      <c r="K488" s="8"/>
      <c r="L488"/>
      <c r="M488"/>
      <c r="N488"/>
      <c r="O488"/>
      <c r="P488"/>
      <c r="Q488"/>
      <c r="R488"/>
      <c r="S488"/>
      <c r="U488"/>
      <c r="V488" s="13"/>
      <c r="W488"/>
    </row>
    <row r="489" spans="11:23" x14ac:dyDescent="0.25">
      <c r="K489" s="8"/>
      <c r="L489"/>
      <c r="M489"/>
      <c r="N489"/>
      <c r="O489"/>
      <c r="P489"/>
      <c r="Q489"/>
      <c r="R489"/>
      <c r="S489"/>
      <c r="U489"/>
      <c r="V489" s="13"/>
      <c r="W489"/>
    </row>
    <row r="490" spans="11:23" x14ac:dyDescent="0.25">
      <c r="K490" s="8"/>
      <c r="L490"/>
      <c r="M490"/>
      <c r="N490"/>
      <c r="O490"/>
      <c r="P490"/>
      <c r="Q490"/>
      <c r="R490"/>
      <c r="S490"/>
      <c r="U490"/>
      <c r="V490" s="13"/>
      <c r="W490"/>
    </row>
    <row r="491" spans="11:23" x14ac:dyDescent="0.25">
      <c r="K491" s="8"/>
      <c r="L491"/>
      <c r="M491"/>
      <c r="N491"/>
      <c r="O491"/>
      <c r="P491"/>
      <c r="Q491"/>
      <c r="R491"/>
      <c r="S491"/>
      <c r="U491"/>
      <c r="V491" s="13"/>
      <c r="W491"/>
    </row>
    <row r="492" spans="11:23" x14ac:dyDescent="0.25">
      <c r="K492" s="8"/>
      <c r="L492"/>
      <c r="M492"/>
      <c r="N492"/>
      <c r="O492"/>
      <c r="P492"/>
      <c r="Q492"/>
      <c r="R492"/>
      <c r="S492"/>
      <c r="U492"/>
      <c r="V492" s="13"/>
      <c r="W492"/>
    </row>
    <row r="493" spans="11:23" x14ac:dyDescent="0.25">
      <c r="K493" s="8"/>
      <c r="L493"/>
      <c r="M493"/>
      <c r="N493"/>
      <c r="O493"/>
      <c r="P493"/>
      <c r="Q493"/>
      <c r="R493"/>
      <c r="S493"/>
      <c r="U493"/>
      <c r="V493" s="13"/>
      <c r="W493"/>
    </row>
    <row r="494" spans="11:23" x14ac:dyDescent="0.25">
      <c r="K494" s="8"/>
      <c r="L494"/>
      <c r="M494"/>
      <c r="N494"/>
      <c r="O494"/>
      <c r="P494"/>
      <c r="Q494"/>
      <c r="R494"/>
      <c r="S494"/>
      <c r="U494"/>
      <c r="V494" s="13"/>
      <c r="W494"/>
    </row>
    <row r="495" spans="11:23" x14ac:dyDescent="0.25">
      <c r="K495" s="8"/>
      <c r="L495"/>
      <c r="M495"/>
      <c r="N495"/>
      <c r="O495"/>
      <c r="P495"/>
      <c r="Q495"/>
      <c r="R495"/>
      <c r="S495"/>
      <c r="U495"/>
      <c r="V495" s="13"/>
      <c r="W495"/>
    </row>
    <row r="496" spans="11:23" x14ac:dyDescent="0.25">
      <c r="K496" s="8"/>
      <c r="L496"/>
      <c r="M496"/>
      <c r="N496"/>
      <c r="O496"/>
      <c r="P496"/>
      <c r="Q496"/>
      <c r="R496"/>
      <c r="S496"/>
      <c r="U496"/>
      <c r="V496" s="13"/>
      <c r="W496"/>
    </row>
    <row r="497" spans="11:23" x14ac:dyDescent="0.25">
      <c r="K497" s="8"/>
      <c r="L497"/>
      <c r="M497"/>
      <c r="N497"/>
      <c r="O497"/>
      <c r="P497"/>
      <c r="Q497"/>
      <c r="R497"/>
      <c r="S497"/>
      <c r="U497"/>
      <c r="V497" s="13"/>
      <c r="W497"/>
    </row>
    <row r="498" spans="11:23" x14ac:dyDescent="0.25">
      <c r="K498" s="8"/>
      <c r="L498"/>
      <c r="M498"/>
      <c r="N498"/>
      <c r="O498"/>
      <c r="P498"/>
      <c r="Q498"/>
      <c r="R498"/>
      <c r="S498"/>
      <c r="U498"/>
      <c r="V498" s="13"/>
      <c r="W498"/>
    </row>
    <row r="499" spans="11:23" x14ac:dyDescent="0.25">
      <c r="K499" s="8"/>
      <c r="L499"/>
      <c r="M499"/>
      <c r="N499"/>
      <c r="O499"/>
      <c r="P499"/>
      <c r="Q499"/>
      <c r="R499"/>
      <c r="S499"/>
      <c r="U499"/>
      <c r="V499" s="13"/>
      <c r="W499"/>
    </row>
    <row r="500" spans="11:23" x14ac:dyDescent="0.25">
      <c r="K500" s="8"/>
      <c r="L500"/>
      <c r="M500"/>
      <c r="N500"/>
      <c r="O500"/>
      <c r="P500"/>
      <c r="Q500"/>
      <c r="R500"/>
      <c r="S500"/>
      <c r="U500"/>
      <c r="V500" s="13"/>
      <c r="W500"/>
    </row>
    <row r="501" spans="11:23" x14ac:dyDescent="0.25">
      <c r="K501" s="8"/>
      <c r="L501"/>
      <c r="M501"/>
      <c r="N501"/>
      <c r="O501"/>
      <c r="P501"/>
      <c r="Q501"/>
      <c r="R501"/>
      <c r="S501"/>
      <c r="U501"/>
      <c r="V501" s="13"/>
      <c r="W501"/>
    </row>
    <row r="502" spans="11:23" x14ac:dyDescent="0.25">
      <c r="K502" s="8"/>
      <c r="L502"/>
      <c r="M502"/>
      <c r="N502"/>
      <c r="O502"/>
      <c r="P502"/>
      <c r="Q502"/>
      <c r="R502"/>
      <c r="S502"/>
      <c r="U502"/>
      <c r="V502" s="13"/>
      <c r="W502"/>
    </row>
    <row r="503" spans="11:23" x14ac:dyDescent="0.25">
      <c r="K503" s="8"/>
      <c r="L503"/>
      <c r="M503"/>
      <c r="N503"/>
      <c r="O503"/>
      <c r="P503"/>
      <c r="Q503"/>
      <c r="R503"/>
      <c r="S503"/>
      <c r="U503"/>
      <c r="V503" s="13"/>
      <c r="W503"/>
    </row>
    <row r="504" spans="11:23" x14ac:dyDescent="0.25">
      <c r="K504" s="8"/>
      <c r="L504"/>
      <c r="M504"/>
      <c r="N504"/>
      <c r="O504"/>
      <c r="P504"/>
      <c r="Q504"/>
      <c r="R504"/>
      <c r="S504"/>
      <c r="U504"/>
      <c r="V504" s="13"/>
      <c r="W504"/>
    </row>
    <row r="505" spans="11:23" x14ac:dyDescent="0.25">
      <c r="K505" s="8"/>
      <c r="L505"/>
      <c r="M505"/>
      <c r="N505"/>
      <c r="O505"/>
      <c r="P505"/>
      <c r="Q505"/>
      <c r="R505"/>
      <c r="S505"/>
      <c r="U505"/>
      <c r="V505" s="13"/>
      <c r="W505"/>
    </row>
    <row r="506" spans="11:23" x14ac:dyDescent="0.25">
      <c r="K506" s="8"/>
      <c r="L506"/>
      <c r="M506"/>
      <c r="N506"/>
      <c r="O506"/>
      <c r="P506"/>
      <c r="Q506"/>
      <c r="R506"/>
      <c r="S506"/>
      <c r="U506"/>
      <c r="V506" s="13"/>
      <c r="W506"/>
    </row>
    <row r="507" spans="11:23" x14ac:dyDescent="0.25">
      <c r="K507" s="8"/>
      <c r="L507"/>
      <c r="M507"/>
      <c r="N507"/>
      <c r="O507"/>
      <c r="P507"/>
      <c r="Q507"/>
      <c r="R507"/>
      <c r="S507"/>
      <c r="U507"/>
      <c r="V507" s="13"/>
      <c r="W507"/>
    </row>
    <row r="508" spans="11:23" x14ac:dyDescent="0.25">
      <c r="K508" s="8"/>
      <c r="L508"/>
      <c r="M508"/>
      <c r="N508"/>
      <c r="O508"/>
      <c r="P508"/>
      <c r="Q508"/>
      <c r="R508"/>
      <c r="S508"/>
      <c r="U508"/>
      <c r="V508" s="13"/>
      <c r="W508"/>
    </row>
    <row r="509" spans="11:23" x14ac:dyDescent="0.25">
      <c r="K509" s="8"/>
      <c r="L509"/>
      <c r="M509"/>
      <c r="N509"/>
      <c r="O509"/>
      <c r="P509"/>
      <c r="Q509"/>
      <c r="R509"/>
      <c r="S509"/>
      <c r="U509"/>
      <c r="V509" s="13"/>
      <c r="W509"/>
    </row>
    <row r="510" spans="11:23" x14ac:dyDescent="0.25">
      <c r="K510" s="8"/>
      <c r="L510"/>
      <c r="M510"/>
      <c r="N510"/>
      <c r="O510"/>
      <c r="P510"/>
      <c r="Q510"/>
      <c r="R510"/>
      <c r="S510"/>
      <c r="U510"/>
      <c r="V510" s="13"/>
      <c r="W510"/>
    </row>
    <row r="511" spans="11:23" x14ac:dyDescent="0.25">
      <c r="K511" s="8"/>
      <c r="L511"/>
      <c r="M511"/>
      <c r="N511"/>
      <c r="O511"/>
      <c r="P511"/>
      <c r="Q511"/>
      <c r="R511"/>
      <c r="S511"/>
      <c r="U511"/>
      <c r="V511" s="13"/>
      <c r="W511"/>
    </row>
    <row r="512" spans="11:23" x14ac:dyDescent="0.25">
      <c r="K512" s="8"/>
      <c r="L512"/>
      <c r="M512"/>
      <c r="N512"/>
      <c r="O512"/>
      <c r="P512"/>
      <c r="Q512"/>
      <c r="R512"/>
      <c r="S512"/>
      <c r="U512"/>
      <c r="V512" s="13"/>
      <c r="W512"/>
    </row>
    <row r="513" spans="11:23" x14ac:dyDescent="0.25">
      <c r="K513" s="8"/>
      <c r="L513"/>
      <c r="M513"/>
      <c r="N513"/>
      <c r="O513"/>
      <c r="P513"/>
      <c r="Q513"/>
      <c r="R513"/>
      <c r="S513"/>
      <c r="U513"/>
      <c r="V513" s="13"/>
      <c r="W513"/>
    </row>
    <row r="514" spans="11:23" x14ac:dyDescent="0.25">
      <c r="K514" s="8"/>
      <c r="L514"/>
      <c r="M514"/>
      <c r="N514"/>
      <c r="O514"/>
      <c r="P514"/>
      <c r="Q514"/>
      <c r="R514"/>
      <c r="S514"/>
      <c r="U514"/>
      <c r="V514" s="13"/>
      <c r="W514"/>
    </row>
    <row r="515" spans="11:23" x14ac:dyDescent="0.25">
      <c r="K515" s="8"/>
      <c r="L515"/>
      <c r="M515"/>
      <c r="N515"/>
      <c r="O515"/>
      <c r="P515"/>
      <c r="Q515"/>
      <c r="R515"/>
      <c r="S515"/>
      <c r="U515"/>
      <c r="V515" s="13"/>
      <c r="W515"/>
    </row>
    <row r="516" spans="11:23" x14ac:dyDescent="0.25">
      <c r="K516" s="8"/>
      <c r="L516"/>
      <c r="M516"/>
      <c r="N516"/>
      <c r="O516"/>
      <c r="P516"/>
      <c r="Q516"/>
      <c r="R516"/>
      <c r="S516"/>
      <c r="U516"/>
      <c r="V516" s="13"/>
      <c r="W516"/>
    </row>
    <row r="517" spans="11:23" x14ac:dyDescent="0.25">
      <c r="K517" s="8"/>
      <c r="L517"/>
      <c r="M517"/>
      <c r="N517"/>
      <c r="O517"/>
      <c r="P517"/>
      <c r="Q517"/>
      <c r="R517"/>
      <c r="S517"/>
      <c r="U517"/>
      <c r="V517" s="13"/>
      <c r="W517"/>
    </row>
    <row r="518" spans="11:23" x14ac:dyDescent="0.25">
      <c r="K518" s="8"/>
      <c r="L518"/>
      <c r="M518"/>
      <c r="N518"/>
      <c r="O518"/>
      <c r="P518"/>
      <c r="Q518"/>
      <c r="R518"/>
      <c r="S518"/>
      <c r="U518"/>
      <c r="V518" s="13"/>
      <c r="W518"/>
    </row>
    <row r="519" spans="11:23" x14ac:dyDescent="0.25">
      <c r="K519" s="8"/>
      <c r="L519"/>
      <c r="M519"/>
      <c r="N519"/>
      <c r="O519"/>
      <c r="P519"/>
      <c r="Q519"/>
      <c r="R519"/>
      <c r="S519"/>
      <c r="U519"/>
      <c r="V519" s="13"/>
      <c r="W519"/>
    </row>
    <row r="520" spans="11:23" x14ac:dyDescent="0.25">
      <c r="K520" s="8"/>
      <c r="L520"/>
      <c r="M520"/>
      <c r="N520"/>
      <c r="O520"/>
      <c r="P520"/>
      <c r="Q520"/>
      <c r="R520"/>
      <c r="S520"/>
      <c r="U520"/>
      <c r="V520" s="13"/>
      <c r="W520"/>
    </row>
    <row r="521" spans="11:23" x14ac:dyDescent="0.25">
      <c r="K521" s="8"/>
      <c r="L521"/>
      <c r="M521"/>
      <c r="N521"/>
      <c r="O521"/>
      <c r="P521"/>
      <c r="Q521"/>
      <c r="R521"/>
      <c r="S521"/>
      <c r="U521"/>
      <c r="V521" s="13"/>
      <c r="W521"/>
    </row>
    <row r="522" spans="11:23" x14ac:dyDescent="0.25">
      <c r="K522" s="8"/>
      <c r="L522"/>
      <c r="M522"/>
      <c r="N522"/>
      <c r="O522"/>
      <c r="P522"/>
      <c r="Q522"/>
      <c r="R522"/>
      <c r="S522"/>
      <c r="U522"/>
      <c r="V522" s="13"/>
      <c r="W522"/>
    </row>
    <row r="523" spans="11:23" x14ac:dyDescent="0.25">
      <c r="K523" s="8"/>
      <c r="L523"/>
      <c r="M523"/>
      <c r="N523"/>
      <c r="O523"/>
      <c r="P523"/>
      <c r="Q523"/>
      <c r="R523"/>
      <c r="S523"/>
      <c r="U523"/>
      <c r="V523" s="13"/>
      <c r="W523"/>
    </row>
  </sheetData>
  <pageMargins left="0.7" right="0.7" top="0.75" bottom="0.75" header="0.3" footer="0.3"/>
  <pageSetup orientation="portrait" horizontalDpi="0" verticalDpi="0" r:id="rId1"/>
  <ignoredErrors>
    <ignoredError sqref="I4:I170 I171:I517 S5:V274 AF4:AH61 AU8:AX9 AU4:AW4 AU5:AW5 AU6:AW6 AU7:AW7 AU14:AX15 AU10:AW13 AU20:AX21 AU16:AW19 AU26:AX27 AU22:AW25 AU32:AX33 AU28:AW31 AU38:AX39 AU34:AW37 AU44:AX45 AU40:AW43 AU50:AX51 AU46:AW49 AU56:AX57 AU52:AW55 AU62:AX68 AU58:AW61 S4 V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workbookViewId="0"/>
  </sheetViews>
  <sheetFormatPr defaultRowHeight="15" x14ac:dyDescent="0.25"/>
  <cols>
    <col min="1" max="1" width="14.5703125" style="33" bestFit="1" customWidth="1"/>
    <col min="2" max="2" width="10.7109375" style="33" bestFit="1" customWidth="1"/>
    <col min="3" max="7" width="5" style="34" bestFit="1" customWidth="1"/>
    <col min="8" max="8" width="5.42578125" style="34" bestFit="1" customWidth="1"/>
    <col min="9" max="13" width="5" style="3" bestFit="1" customWidth="1"/>
    <col min="14" max="15" width="5.42578125" style="3" bestFit="1" customWidth="1"/>
    <col min="16" max="16" width="9.140625" style="35"/>
    <col min="17" max="17" width="5" style="28" bestFit="1" customWidth="1"/>
    <col min="18" max="16384" width="9.140625" style="28"/>
  </cols>
  <sheetData>
    <row r="1" spans="1:16" x14ac:dyDescent="0.25">
      <c r="A1" s="26" t="s">
        <v>195</v>
      </c>
      <c r="B1" s="26" t="s">
        <v>196</v>
      </c>
      <c r="C1" s="27" t="s">
        <v>0</v>
      </c>
      <c r="D1" s="27" t="s">
        <v>1</v>
      </c>
      <c r="E1" s="27" t="s">
        <v>2</v>
      </c>
      <c r="F1" s="27" t="s">
        <v>3</v>
      </c>
      <c r="G1" s="27" t="s">
        <v>4</v>
      </c>
      <c r="H1" s="27" t="s">
        <v>10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10</v>
      </c>
      <c r="P1" s="27" t="s">
        <v>11</v>
      </c>
    </row>
    <row r="2" spans="1:16" x14ac:dyDescent="0.25">
      <c r="A2" s="29" t="s">
        <v>197</v>
      </c>
      <c r="B2" s="29" t="s">
        <v>198</v>
      </c>
      <c r="C2" s="30">
        <v>216</v>
      </c>
      <c r="D2" s="30">
        <v>164</v>
      </c>
      <c r="E2" s="30">
        <v>210</v>
      </c>
      <c r="F2" s="30">
        <v>225</v>
      </c>
      <c r="G2" s="30">
        <v>256</v>
      </c>
      <c r="H2" s="30">
        <v>1071</v>
      </c>
      <c r="I2" s="31">
        <v>179</v>
      </c>
      <c r="J2" s="31">
        <v>201</v>
      </c>
      <c r="K2" s="31">
        <v>173</v>
      </c>
      <c r="L2" s="31">
        <v>208</v>
      </c>
      <c r="M2" s="31">
        <v>224</v>
      </c>
      <c r="N2" s="31">
        <v>985</v>
      </c>
      <c r="O2" s="31">
        <v>2056</v>
      </c>
      <c r="P2" s="32">
        <f t="shared" ref="P2:P51" si="0">AVERAGE(C2:G2,I2:M2)</f>
        <v>205.6</v>
      </c>
    </row>
    <row r="3" spans="1:16" x14ac:dyDescent="0.25">
      <c r="A3" s="29" t="s">
        <v>199</v>
      </c>
      <c r="B3" s="29" t="s">
        <v>200</v>
      </c>
      <c r="C3" s="30">
        <v>175</v>
      </c>
      <c r="D3" s="30">
        <v>183</v>
      </c>
      <c r="E3" s="30">
        <v>192</v>
      </c>
      <c r="F3" s="30">
        <v>157</v>
      </c>
      <c r="G3" s="30">
        <v>189</v>
      </c>
      <c r="H3" s="30">
        <v>896</v>
      </c>
      <c r="I3" s="31">
        <v>223</v>
      </c>
      <c r="J3" s="31">
        <v>213</v>
      </c>
      <c r="K3" s="31">
        <v>255</v>
      </c>
      <c r="L3" s="31">
        <v>234</v>
      </c>
      <c r="M3" s="31">
        <v>220</v>
      </c>
      <c r="N3" s="31">
        <v>1145</v>
      </c>
      <c r="O3" s="31">
        <v>2041</v>
      </c>
      <c r="P3" s="32">
        <f t="shared" si="0"/>
        <v>204.1</v>
      </c>
    </row>
    <row r="4" spans="1:16" x14ac:dyDescent="0.25">
      <c r="A4" s="29" t="s">
        <v>201</v>
      </c>
      <c r="B4" s="29" t="s">
        <v>202</v>
      </c>
      <c r="C4" s="30">
        <v>209</v>
      </c>
      <c r="D4" s="30">
        <v>217</v>
      </c>
      <c r="E4" s="30">
        <v>175</v>
      </c>
      <c r="F4" s="30">
        <v>211</v>
      </c>
      <c r="G4" s="30">
        <v>222</v>
      </c>
      <c r="H4" s="30">
        <v>1034</v>
      </c>
      <c r="I4" s="31">
        <v>163</v>
      </c>
      <c r="J4" s="31">
        <v>230</v>
      </c>
      <c r="K4" s="31">
        <v>179</v>
      </c>
      <c r="L4" s="31">
        <v>192</v>
      </c>
      <c r="M4" s="31">
        <v>210</v>
      </c>
      <c r="N4" s="31">
        <v>974</v>
      </c>
      <c r="O4" s="31">
        <v>2008</v>
      </c>
      <c r="P4" s="32">
        <f t="shared" si="0"/>
        <v>200.8</v>
      </c>
    </row>
    <row r="5" spans="1:16" x14ac:dyDescent="0.25">
      <c r="A5" s="29" t="s">
        <v>203</v>
      </c>
      <c r="B5" s="29" t="s">
        <v>204</v>
      </c>
      <c r="C5" s="30">
        <v>143</v>
      </c>
      <c r="D5" s="30">
        <v>171</v>
      </c>
      <c r="E5" s="30">
        <v>235</v>
      </c>
      <c r="F5" s="30">
        <v>229</v>
      </c>
      <c r="G5" s="30">
        <v>241</v>
      </c>
      <c r="H5" s="30">
        <v>1019</v>
      </c>
      <c r="I5" s="31">
        <v>188</v>
      </c>
      <c r="J5" s="31">
        <v>217</v>
      </c>
      <c r="K5" s="31">
        <v>188</v>
      </c>
      <c r="L5" s="31">
        <v>157</v>
      </c>
      <c r="M5" s="31">
        <v>214</v>
      </c>
      <c r="N5" s="31">
        <v>964</v>
      </c>
      <c r="O5" s="31">
        <v>1983</v>
      </c>
      <c r="P5" s="32">
        <f t="shared" si="0"/>
        <v>198.3</v>
      </c>
    </row>
    <row r="6" spans="1:16" x14ac:dyDescent="0.25">
      <c r="A6" s="29" t="s">
        <v>205</v>
      </c>
      <c r="B6" s="29" t="s">
        <v>206</v>
      </c>
      <c r="C6" s="30">
        <v>161</v>
      </c>
      <c r="D6" s="30">
        <v>186</v>
      </c>
      <c r="E6" s="30">
        <v>159</v>
      </c>
      <c r="F6" s="30">
        <v>211</v>
      </c>
      <c r="G6" s="30">
        <v>166</v>
      </c>
      <c r="H6" s="30">
        <v>883</v>
      </c>
      <c r="I6" s="31">
        <v>229</v>
      </c>
      <c r="J6" s="31">
        <v>202</v>
      </c>
      <c r="K6" s="31">
        <v>169</v>
      </c>
      <c r="L6" s="31">
        <v>236</v>
      </c>
      <c r="M6" s="31">
        <v>232</v>
      </c>
      <c r="N6" s="31">
        <v>1068</v>
      </c>
      <c r="O6" s="31">
        <v>1951</v>
      </c>
      <c r="P6" s="32">
        <f t="shared" si="0"/>
        <v>195.1</v>
      </c>
    </row>
    <row r="7" spans="1:16" x14ac:dyDescent="0.25">
      <c r="A7" s="29" t="s">
        <v>207</v>
      </c>
      <c r="B7" s="29" t="s">
        <v>208</v>
      </c>
      <c r="C7" s="30">
        <v>181</v>
      </c>
      <c r="D7" s="30">
        <v>185</v>
      </c>
      <c r="E7" s="30">
        <v>218</v>
      </c>
      <c r="F7" s="30">
        <v>187</v>
      </c>
      <c r="G7" s="30">
        <v>166</v>
      </c>
      <c r="H7" s="30">
        <v>937</v>
      </c>
      <c r="I7" s="31">
        <v>159</v>
      </c>
      <c r="J7" s="31">
        <v>206</v>
      </c>
      <c r="K7" s="31">
        <v>233</v>
      </c>
      <c r="L7" s="31">
        <v>212</v>
      </c>
      <c r="M7" s="31">
        <v>187</v>
      </c>
      <c r="N7" s="31">
        <v>997</v>
      </c>
      <c r="O7" s="31">
        <v>1934</v>
      </c>
      <c r="P7" s="32">
        <f t="shared" si="0"/>
        <v>193.4</v>
      </c>
    </row>
    <row r="8" spans="1:16" x14ac:dyDescent="0.25">
      <c r="A8" s="29" t="s">
        <v>209</v>
      </c>
      <c r="B8" s="29" t="s">
        <v>210</v>
      </c>
      <c r="C8" s="30">
        <v>144</v>
      </c>
      <c r="D8" s="30">
        <v>120</v>
      </c>
      <c r="E8" s="30">
        <v>200</v>
      </c>
      <c r="F8" s="30">
        <v>213</v>
      </c>
      <c r="G8" s="30">
        <v>175</v>
      </c>
      <c r="H8" s="30">
        <v>852</v>
      </c>
      <c r="I8" s="31">
        <v>229</v>
      </c>
      <c r="J8" s="31">
        <v>189</v>
      </c>
      <c r="K8" s="31">
        <v>205</v>
      </c>
      <c r="L8" s="31">
        <v>236</v>
      </c>
      <c r="M8" s="31">
        <v>212</v>
      </c>
      <c r="N8" s="31">
        <v>1071</v>
      </c>
      <c r="O8" s="31">
        <v>1923</v>
      </c>
      <c r="P8" s="32">
        <f t="shared" si="0"/>
        <v>192.3</v>
      </c>
    </row>
    <row r="9" spans="1:16" x14ac:dyDescent="0.25">
      <c r="A9" s="29" t="s">
        <v>211</v>
      </c>
      <c r="B9" s="29" t="s">
        <v>212</v>
      </c>
      <c r="C9" s="30">
        <v>217</v>
      </c>
      <c r="D9" s="30">
        <v>171</v>
      </c>
      <c r="E9" s="30">
        <v>208</v>
      </c>
      <c r="F9" s="30">
        <v>188</v>
      </c>
      <c r="G9" s="30">
        <v>200</v>
      </c>
      <c r="H9" s="30">
        <v>984</v>
      </c>
      <c r="I9" s="31">
        <v>194</v>
      </c>
      <c r="J9" s="31">
        <v>225</v>
      </c>
      <c r="K9" s="31">
        <v>124</v>
      </c>
      <c r="L9" s="31">
        <v>201</v>
      </c>
      <c r="M9" s="31">
        <v>193</v>
      </c>
      <c r="N9" s="31">
        <v>937</v>
      </c>
      <c r="O9" s="31">
        <v>1921</v>
      </c>
      <c r="P9" s="32">
        <f t="shared" si="0"/>
        <v>192.1</v>
      </c>
    </row>
    <row r="10" spans="1:16" x14ac:dyDescent="0.25">
      <c r="A10" s="29" t="s">
        <v>213</v>
      </c>
      <c r="B10" s="29" t="s">
        <v>214</v>
      </c>
      <c r="C10" s="30">
        <v>207</v>
      </c>
      <c r="D10" s="30">
        <v>188</v>
      </c>
      <c r="E10" s="30">
        <v>213</v>
      </c>
      <c r="F10" s="30">
        <v>207</v>
      </c>
      <c r="G10" s="30">
        <v>177</v>
      </c>
      <c r="H10" s="30">
        <v>992</v>
      </c>
      <c r="I10" s="31">
        <v>139</v>
      </c>
      <c r="J10" s="31">
        <v>210</v>
      </c>
      <c r="K10" s="31">
        <v>182</v>
      </c>
      <c r="L10" s="31">
        <v>187</v>
      </c>
      <c r="M10" s="31">
        <v>206</v>
      </c>
      <c r="N10" s="31">
        <v>924</v>
      </c>
      <c r="O10" s="31">
        <v>1916</v>
      </c>
      <c r="P10" s="32">
        <f t="shared" si="0"/>
        <v>191.6</v>
      </c>
    </row>
    <row r="11" spans="1:16" x14ac:dyDescent="0.25">
      <c r="A11" s="29" t="s">
        <v>215</v>
      </c>
      <c r="B11" s="29" t="s">
        <v>216</v>
      </c>
      <c r="C11" s="30">
        <v>205</v>
      </c>
      <c r="D11" s="30">
        <v>151</v>
      </c>
      <c r="E11" s="30">
        <v>194</v>
      </c>
      <c r="F11" s="30">
        <v>192</v>
      </c>
      <c r="G11" s="30">
        <v>169</v>
      </c>
      <c r="H11" s="30">
        <v>911</v>
      </c>
      <c r="I11" s="31">
        <v>231</v>
      </c>
      <c r="J11" s="31">
        <v>206</v>
      </c>
      <c r="K11" s="31">
        <v>182</v>
      </c>
      <c r="L11" s="31">
        <v>185</v>
      </c>
      <c r="M11" s="31">
        <v>190</v>
      </c>
      <c r="N11" s="31">
        <v>994</v>
      </c>
      <c r="O11" s="31">
        <v>1905</v>
      </c>
      <c r="P11" s="32">
        <f t="shared" si="0"/>
        <v>190.5</v>
      </c>
    </row>
    <row r="12" spans="1:16" x14ac:dyDescent="0.25">
      <c r="A12" s="29" t="s">
        <v>217</v>
      </c>
      <c r="B12" s="29" t="s">
        <v>218</v>
      </c>
      <c r="C12" s="30">
        <v>200</v>
      </c>
      <c r="D12" s="30">
        <v>168</v>
      </c>
      <c r="E12" s="30">
        <v>171</v>
      </c>
      <c r="F12" s="30">
        <v>137</v>
      </c>
      <c r="G12" s="30">
        <v>216</v>
      </c>
      <c r="H12" s="30">
        <v>892</v>
      </c>
      <c r="I12" s="31">
        <v>167</v>
      </c>
      <c r="J12" s="31">
        <v>226</v>
      </c>
      <c r="K12" s="31">
        <v>224</v>
      </c>
      <c r="L12" s="31">
        <v>162</v>
      </c>
      <c r="M12" s="31">
        <v>224</v>
      </c>
      <c r="N12" s="31">
        <v>1003</v>
      </c>
      <c r="O12" s="31">
        <v>1895</v>
      </c>
      <c r="P12" s="32">
        <f t="shared" si="0"/>
        <v>189.5</v>
      </c>
    </row>
    <row r="13" spans="1:16" x14ac:dyDescent="0.25">
      <c r="A13" s="29" t="s">
        <v>219</v>
      </c>
      <c r="B13" s="29" t="s">
        <v>220</v>
      </c>
      <c r="C13" s="30">
        <v>188</v>
      </c>
      <c r="D13" s="30">
        <v>210</v>
      </c>
      <c r="E13" s="30">
        <v>184</v>
      </c>
      <c r="F13" s="30">
        <v>233</v>
      </c>
      <c r="G13" s="30">
        <v>196</v>
      </c>
      <c r="H13" s="30">
        <v>1011</v>
      </c>
      <c r="I13" s="31">
        <v>165</v>
      </c>
      <c r="J13" s="31">
        <v>178</v>
      </c>
      <c r="K13" s="31">
        <v>194</v>
      </c>
      <c r="L13" s="31">
        <v>166</v>
      </c>
      <c r="M13" s="31">
        <v>178</v>
      </c>
      <c r="N13" s="31">
        <v>881</v>
      </c>
      <c r="O13" s="31">
        <v>1892</v>
      </c>
      <c r="P13" s="32">
        <f t="shared" si="0"/>
        <v>189.2</v>
      </c>
    </row>
    <row r="14" spans="1:16" x14ac:dyDescent="0.25">
      <c r="A14" s="29" t="s">
        <v>221</v>
      </c>
      <c r="B14" s="29" t="s">
        <v>218</v>
      </c>
      <c r="C14" s="30">
        <v>130</v>
      </c>
      <c r="D14" s="30">
        <v>214</v>
      </c>
      <c r="E14" s="30">
        <v>189</v>
      </c>
      <c r="F14" s="30">
        <v>207</v>
      </c>
      <c r="G14" s="30">
        <v>192</v>
      </c>
      <c r="H14" s="30">
        <v>932</v>
      </c>
      <c r="I14" s="31">
        <v>162</v>
      </c>
      <c r="J14" s="31">
        <v>213</v>
      </c>
      <c r="K14" s="31">
        <v>183</v>
      </c>
      <c r="L14" s="31">
        <v>205</v>
      </c>
      <c r="M14" s="31">
        <v>194</v>
      </c>
      <c r="N14" s="31">
        <v>957</v>
      </c>
      <c r="O14" s="31">
        <v>1889</v>
      </c>
      <c r="P14" s="32">
        <f t="shared" si="0"/>
        <v>188.9</v>
      </c>
    </row>
    <row r="15" spans="1:16" x14ac:dyDescent="0.25">
      <c r="A15" s="29" t="s">
        <v>222</v>
      </c>
      <c r="B15" s="29" t="s">
        <v>223</v>
      </c>
      <c r="C15" s="30">
        <v>183</v>
      </c>
      <c r="D15" s="30">
        <v>159</v>
      </c>
      <c r="E15" s="30">
        <v>175</v>
      </c>
      <c r="F15" s="30">
        <v>198</v>
      </c>
      <c r="G15" s="30">
        <v>203</v>
      </c>
      <c r="H15" s="30">
        <v>918</v>
      </c>
      <c r="I15" s="31">
        <v>177</v>
      </c>
      <c r="J15" s="31">
        <v>204</v>
      </c>
      <c r="K15" s="31">
        <v>237</v>
      </c>
      <c r="L15" s="31">
        <v>162</v>
      </c>
      <c r="M15" s="31">
        <v>184</v>
      </c>
      <c r="N15" s="31">
        <v>964</v>
      </c>
      <c r="O15" s="31">
        <v>1882</v>
      </c>
      <c r="P15" s="32">
        <f t="shared" si="0"/>
        <v>188.2</v>
      </c>
    </row>
    <row r="16" spans="1:16" x14ac:dyDescent="0.25">
      <c r="A16" s="29" t="s">
        <v>224</v>
      </c>
      <c r="B16" s="29" t="s">
        <v>225</v>
      </c>
      <c r="C16" s="30">
        <v>178</v>
      </c>
      <c r="D16" s="30">
        <v>182</v>
      </c>
      <c r="E16" s="30">
        <v>185</v>
      </c>
      <c r="F16" s="30">
        <v>185</v>
      </c>
      <c r="G16" s="30">
        <v>223</v>
      </c>
      <c r="H16" s="30">
        <v>953</v>
      </c>
      <c r="I16" s="31">
        <v>145</v>
      </c>
      <c r="J16" s="31">
        <v>190</v>
      </c>
      <c r="K16" s="31">
        <v>222</v>
      </c>
      <c r="L16" s="31">
        <v>180</v>
      </c>
      <c r="M16" s="31">
        <v>190</v>
      </c>
      <c r="N16" s="31">
        <v>927</v>
      </c>
      <c r="O16" s="31">
        <v>1880</v>
      </c>
      <c r="P16" s="32">
        <f t="shared" si="0"/>
        <v>188</v>
      </c>
    </row>
    <row r="17" spans="1:16" x14ac:dyDescent="0.25">
      <c r="A17" s="29" t="s">
        <v>226</v>
      </c>
      <c r="B17" s="29" t="s">
        <v>227</v>
      </c>
      <c r="C17" s="30">
        <v>166</v>
      </c>
      <c r="D17" s="30">
        <v>181</v>
      </c>
      <c r="E17" s="30">
        <v>223</v>
      </c>
      <c r="F17" s="30">
        <v>208</v>
      </c>
      <c r="G17" s="30">
        <v>186</v>
      </c>
      <c r="H17" s="30">
        <v>964</v>
      </c>
      <c r="I17" s="31">
        <v>172</v>
      </c>
      <c r="J17" s="31">
        <v>179</v>
      </c>
      <c r="K17" s="31">
        <v>191</v>
      </c>
      <c r="L17" s="31">
        <v>160</v>
      </c>
      <c r="M17" s="31">
        <v>211</v>
      </c>
      <c r="N17" s="31">
        <v>913</v>
      </c>
      <c r="O17" s="31">
        <v>1877</v>
      </c>
      <c r="P17" s="32">
        <f t="shared" si="0"/>
        <v>187.7</v>
      </c>
    </row>
    <row r="18" spans="1:16" x14ac:dyDescent="0.25">
      <c r="A18" s="29" t="s">
        <v>228</v>
      </c>
      <c r="B18" s="29" t="s">
        <v>229</v>
      </c>
      <c r="C18" s="30">
        <v>213</v>
      </c>
      <c r="D18" s="30">
        <v>193</v>
      </c>
      <c r="E18" s="30">
        <v>194</v>
      </c>
      <c r="F18" s="30">
        <v>209</v>
      </c>
      <c r="G18" s="30">
        <v>185</v>
      </c>
      <c r="H18" s="30">
        <v>994</v>
      </c>
      <c r="I18" s="31">
        <v>189</v>
      </c>
      <c r="J18" s="31">
        <v>160</v>
      </c>
      <c r="K18" s="31">
        <v>160</v>
      </c>
      <c r="L18" s="31">
        <v>146</v>
      </c>
      <c r="M18" s="31">
        <v>219</v>
      </c>
      <c r="N18" s="31">
        <v>874</v>
      </c>
      <c r="O18" s="31">
        <v>1868</v>
      </c>
      <c r="P18" s="32">
        <f t="shared" si="0"/>
        <v>186.8</v>
      </c>
    </row>
    <row r="19" spans="1:16" x14ac:dyDescent="0.25">
      <c r="A19" s="29" t="s">
        <v>230</v>
      </c>
      <c r="B19" s="29" t="s">
        <v>223</v>
      </c>
      <c r="C19" s="30">
        <v>151</v>
      </c>
      <c r="D19" s="30">
        <v>245</v>
      </c>
      <c r="E19" s="30">
        <v>179</v>
      </c>
      <c r="F19" s="30">
        <v>225</v>
      </c>
      <c r="G19" s="30">
        <v>179</v>
      </c>
      <c r="H19" s="30">
        <v>979</v>
      </c>
      <c r="I19" s="31">
        <v>166</v>
      </c>
      <c r="J19" s="31">
        <v>186</v>
      </c>
      <c r="K19" s="31">
        <v>183</v>
      </c>
      <c r="L19" s="31">
        <v>171</v>
      </c>
      <c r="M19" s="31">
        <v>165</v>
      </c>
      <c r="N19" s="31">
        <v>871</v>
      </c>
      <c r="O19" s="31">
        <v>1850</v>
      </c>
      <c r="P19" s="32">
        <f t="shared" si="0"/>
        <v>185</v>
      </c>
    </row>
    <row r="20" spans="1:16" x14ac:dyDescent="0.25">
      <c r="A20" s="29" t="s">
        <v>231</v>
      </c>
      <c r="B20" s="29" t="s">
        <v>232</v>
      </c>
      <c r="C20" s="30">
        <v>223</v>
      </c>
      <c r="D20" s="30">
        <v>199</v>
      </c>
      <c r="E20" s="30">
        <v>192</v>
      </c>
      <c r="F20" s="30">
        <v>203</v>
      </c>
      <c r="G20" s="30">
        <v>181</v>
      </c>
      <c r="H20" s="30">
        <v>998</v>
      </c>
      <c r="I20" s="31">
        <v>122</v>
      </c>
      <c r="J20" s="31">
        <v>170</v>
      </c>
      <c r="K20" s="31">
        <v>187</v>
      </c>
      <c r="L20" s="31">
        <v>181</v>
      </c>
      <c r="M20" s="31">
        <v>178</v>
      </c>
      <c r="N20" s="31">
        <v>838</v>
      </c>
      <c r="O20" s="31">
        <v>1836</v>
      </c>
      <c r="P20" s="32">
        <f t="shared" si="0"/>
        <v>183.6</v>
      </c>
    </row>
    <row r="21" spans="1:16" x14ac:dyDescent="0.25">
      <c r="A21" s="29" t="s">
        <v>233</v>
      </c>
      <c r="B21" s="29" t="s">
        <v>234</v>
      </c>
      <c r="C21" s="30">
        <v>127</v>
      </c>
      <c r="D21" s="30">
        <v>213</v>
      </c>
      <c r="E21" s="30">
        <v>204</v>
      </c>
      <c r="F21" s="30">
        <v>245</v>
      </c>
      <c r="G21" s="30">
        <v>162</v>
      </c>
      <c r="H21" s="30">
        <v>951</v>
      </c>
      <c r="I21" s="31">
        <v>210</v>
      </c>
      <c r="J21" s="31">
        <v>185</v>
      </c>
      <c r="K21" s="31">
        <v>155</v>
      </c>
      <c r="L21" s="31">
        <v>178</v>
      </c>
      <c r="M21" s="31">
        <v>155</v>
      </c>
      <c r="N21" s="31">
        <v>883</v>
      </c>
      <c r="O21" s="31">
        <v>1834</v>
      </c>
      <c r="P21" s="32">
        <f t="shared" si="0"/>
        <v>183.4</v>
      </c>
    </row>
    <row r="22" spans="1:16" x14ac:dyDescent="0.25">
      <c r="A22" s="29" t="s">
        <v>235</v>
      </c>
      <c r="B22" s="29" t="s">
        <v>236</v>
      </c>
      <c r="C22" s="30">
        <v>157</v>
      </c>
      <c r="D22" s="30">
        <v>141</v>
      </c>
      <c r="E22" s="30">
        <v>180</v>
      </c>
      <c r="F22" s="30">
        <v>175</v>
      </c>
      <c r="G22" s="30">
        <v>159</v>
      </c>
      <c r="H22" s="30">
        <v>812</v>
      </c>
      <c r="I22" s="31">
        <v>229</v>
      </c>
      <c r="J22" s="31">
        <v>145</v>
      </c>
      <c r="K22" s="31">
        <v>191</v>
      </c>
      <c r="L22" s="31">
        <v>212</v>
      </c>
      <c r="M22" s="31">
        <v>237</v>
      </c>
      <c r="N22" s="31">
        <v>1014</v>
      </c>
      <c r="O22" s="31">
        <v>1826</v>
      </c>
      <c r="P22" s="32">
        <f t="shared" si="0"/>
        <v>182.6</v>
      </c>
    </row>
    <row r="23" spans="1:16" x14ac:dyDescent="0.25">
      <c r="A23" s="29" t="s">
        <v>237</v>
      </c>
      <c r="B23" s="29" t="s">
        <v>238</v>
      </c>
      <c r="C23" s="30">
        <v>162</v>
      </c>
      <c r="D23" s="30">
        <v>165</v>
      </c>
      <c r="E23" s="30">
        <v>152</v>
      </c>
      <c r="F23" s="30">
        <v>182</v>
      </c>
      <c r="G23" s="30">
        <v>161</v>
      </c>
      <c r="H23" s="30">
        <v>822</v>
      </c>
      <c r="I23" s="31">
        <v>202</v>
      </c>
      <c r="J23" s="31">
        <v>179</v>
      </c>
      <c r="K23" s="31">
        <v>212</v>
      </c>
      <c r="L23" s="31">
        <v>187</v>
      </c>
      <c r="M23" s="31">
        <v>221</v>
      </c>
      <c r="N23" s="31">
        <v>1001</v>
      </c>
      <c r="O23" s="31">
        <v>1823</v>
      </c>
      <c r="P23" s="32">
        <f t="shared" si="0"/>
        <v>182.3</v>
      </c>
    </row>
    <row r="24" spans="1:16" x14ac:dyDescent="0.25">
      <c r="A24" s="29" t="s">
        <v>239</v>
      </c>
      <c r="B24" s="29" t="s">
        <v>240</v>
      </c>
      <c r="C24" s="30">
        <v>173</v>
      </c>
      <c r="D24" s="30">
        <v>174</v>
      </c>
      <c r="E24" s="30">
        <v>197</v>
      </c>
      <c r="F24" s="30">
        <v>199</v>
      </c>
      <c r="G24" s="30">
        <v>192</v>
      </c>
      <c r="H24" s="30">
        <v>935</v>
      </c>
      <c r="I24" s="31">
        <v>161</v>
      </c>
      <c r="J24" s="31">
        <v>167</v>
      </c>
      <c r="K24" s="31">
        <v>192</v>
      </c>
      <c r="L24" s="31">
        <v>181</v>
      </c>
      <c r="M24" s="31">
        <v>180</v>
      </c>
      <c r="N24" s="31">
        <v>881</v>
      </c>
      <c r="O24" s="31">
        <v>1816</v>
      </c>
      <c r="P24" s="32">
        <f t="shared" si="0"/>
        <v>181.6</v>
      </c>
    </row>
    <row r="25" spans="1:16" x14ac:dyDescent="0.25">
      <c r="A25" s="29" t="s">
        <v>241</v>
      </c>
      <c r="B25" s="29" t="s">
        <v>242</v>
      </c>
      <c r="C25" s="30">
        <v>189</v>
      </c>
      <c r="D25" s="30">
        <v>155</v>
      </c>
      <c r="E25" s="30">
        <v>213</v>
      </c>
      <c r="F25" s="30">
        <v>181</v>
      </c>
      <c r="G25" s="30">
        <v>157</v>
      </c>
      <c r="H25" s="30">
        <v>895</v>
      </c>
      <c r="I25" s="31">
        <v>194</v>
      </c>
      <c r="J25" s="31">
        <v>184</v>
      </c>
      <c r="K25" s="31">
        <v>200</v>
      </c>
      <c r="L25" s="31">
        <v>165</v>
      </c>
      <c r="M25" s="31">
        <v>178</v>
      </c>
      <c r="N25" s="31">
        <v>921</v>
      </c>
      <c r="O25" s="31">
        <v>1816</v>
      </c>
      <c r="P25" s="32">
        <f t="shared" si="0"/>
        <v>181.6</v>
      </c>
    </row>
    <row r="26" spans="1:16" x14ac:dyDescent="0.25">
      <c r="A26" s="29" t="s">
        <v>243</v>
      </c>
      <c r="B26" s="29" t="s">
        <v>225</v>
      </c>
      <c r="C26" s="30">
        <v>185</v>
      </c>
      <c r="D26" s="30">
        <v>179</v>
      </c>
      <c r="E26" s="30">
        <v>171</v>
      </c>
      <c r="F26" s="30">
        <v>182</v>
      </c>
      <c r="G26" s="30">
        <v>163</v>
      </c>
      <c r="H26" s="30">
        <v>880</v>
      </c>
      <c r="I26" s="31">
        <v>186</v>
      </c>
      <c r="J26" s="31">
        <v>168</v>
      </c>
      <c r="K26" s="31">
        <v>222</v>
      </c>
      <c r="L26" s="31">
        <v>164</v>
      </c>
      <c r="M26" s="31">
        <v>189</v>
      </c>
      <c r="N26" s="31">
        <v>929</v>
      </c>
      <c r="O26" s="31">
        <v>1809</v>
      </c>
      <c r="P26" s="32">
        <f t="shared" si="0"/>
        <v>180.9</v>
      </c>
    </row>
    <row r="27" spans="1:16" x14ac:dyDescent="0.25">
      <c r="A27" s="29" t="s">
        <v>244</v>
      </c>
      <c r="B27" s="29" t="s">
        <v>245</v>
      </c>
      <c r="C27" s="30">
        <v>189</v>
      </c>
      <c r="D27" s="30">
        <v>171</v>
      </c>
      <c r="E27" s="30">
        <v>187</v>
      </c>
      <c r="F27" s="30">
        <v>165</v>
      </c>
      <c r="G27" s="30">
        <v>199</v>
      </c>
      <c r="H27" s="30">
        <v>911</v>
      </c>
      <c r="I27" s="31">
        <v>192</v>
      </c>
      <c r="J27" s="31">
        <v>185</v>
      </c>
      <c r="K27" s="31">
        <v>195</v>
      </c>
      <c r="L27" s="31">
        <v>194</v>
      </c>
      <c r="M27" s="31">
        <v>128</v>
      </c>
      <c r="N27" s="31">
        <v>894</v>
      </c>
      <c r="O27" s="31">
        <v>1805</v>
      </c>
      <c r="P27" s="32">
        <f t="shared" si="0"/>
        <v>180.5</v>
      </c>
    </row>
    <row r="28" spans="1:16" x14ac:dyDescent="0.25">
      <c r="A28" s="29" t="s">
        <v>246</v>
      </c>
      <c r="B28" s="29" t="s">
        <v>247</v>
      </c>
      <c r="C28" s="30">
        <v>171</v>
      </c>
      <c r="D28" s="30">
        <v>182</v>
      </c>
      <c r="E28" s="30">
        <v>206</v>
      </c>
      <c r="F28" s="30">
        <v>178</v>
      </c>
      <c r="G28" s="30">
        <v>209</v>
      </c>
      <c r="H28" s="30">
        <v>946</v>
      </c>
      <c r="I28" s="31">
        <v>162</v>
      </c>
      <c r="J28" s="31">
        <v>182</v>
      </c>
      <c r="K28" s="31">
        <v>157</v>
      </c>
      <c r="L28" s="31">
        <v>147</v>
      </c>
      <c r="M28" s="31">
        <v>202</v>
      </c>
      <c r="N28" s="31">
        <v>850</v>
      </c>
      <c r="O28" s="31">
        <v>1796</v>
      </c>
      <c r="P28" s="32">
        <f t="shared" si="0"/>
        <v>179.6</v>
      </c>
    </row>
    <row r="29" spans="1:16" x14ac:dyDescent="0.25">
      <c r="A29" s="29" t="s">
        <v>248</v>
      </c>
      <c r="B29" s="29" t="s">
        <v>249</v>
      </c>
      <c r="C29" s="30">
        <v>149</v>
      </c>
      <c r="D29" s="30">
        <v>155</v>
      </c>
      <c r="E29" s="30">
        <v>135</v>
      </c>
      <c r="F29" s="30">
        <v>171</v>
      </c>
      <c r="G29" s="30">
        <v>136</v>
      </c>
      <c r="H29" s="30">
        <v>746</v>
      </c>
      <c r="I29" s="31">
        <v>211</v>
      </c>
      <c r="J29" s="31">
        <v>190</v>
      </c>
      <c r="K29" s="31">
        <v>233</v>
      </c>
      <c r="L29" s="31">
        <v>200</v>
      </c>
      <c r="M29" s="31">
        <v>191</v>
      </c>
      <c r="N29" s="31">
        <v>1025</v>
      </c>
      <c r="O29" s="31">
        <v>1771</v>
      </c>
      <c r="P29" s="32">
        <f t="shared" si="0"/>
        <v>177.1</v>
      </c>
    </row>
    <row r="30" spans="1:16" x14ac:dyDescent="0.25">
      <c r="A30" s="29" t="s">
        <v>250</v>
      </c>
      <c r="B30" s="29" t="s">
        <v>251</v>
      </c>
      <c r="C30" s="30">
        <v>172</v>
      </c>
      <c r="D30" s="30">
        <v>184</v>
      </c>
      <c r="E30" s="30">
        <v>170</v>
      </c>
      <c r="F30" s="30">
        <v>178</v>
      </c>
      <c r="G30" s="30">
        <v>162</v>
      </c>
      <c r="H30" s="30">
        <v>866</v>
      </c>
      <c r="I30" s="31">
        <v>175</v>
      </c>
      <c r="J30" s="31">
        <v>215</v>
      </c>
      <c r="K30" s="31">
        <v>161</v>
      </c>
      <c r="L30" s="31">
        <v>176</v>
      </c>
      <c r="M30" s="31">
        <v>177</v>
      </c>
      <c r="N30" s="31">
        <v>904</v>
      </c>
      <c r="O30" s="31">
        <v>1770</v>
      </c>
      <c r="P30" s="32">
        <f t="shared" si="0"/>
        <v>177</v>
      </c>
    </row>
    <row r="31" spans="1:16" x14ac:dyDescent="0.25">
      <c r="A31" s="29" t="s">
        <v>30</v>
      </c>
      <c r="B31" s="29" t="s">
        <v>252</v>
      </c>
      <c r="C31" s="30">
        <v>186</v>
      </c>
      <c r="D31" s="30">
        <v>163</v>
      </c>
      <c r="E31" s="30">
        <v>190</v>
      </c>
      <c r="F31" s="30">
        <v>149</v>
      </c>
      <c r="G31" s="30">
        <v>170</v>
      </c>
      <c r="H31" s="30">
        <v>858</v>
      </c>
      <c r="I31" s="31">
        <v>153</v>
      </c>
      <c r="J31" s="31">
        <v>182</v>
      </c>
      <c r="K31" s="31">
        <v>258</v>
      </c>
      <c r="L31" s="31">
        <v>162</v>
      </c>
      <c r="M31" s="31">
        <v>156</v>
      </c>
      <c r="N31" s="31">
        <v>911</v>
      </c>
      <c r="O31" s="31">
        <v>1769</v>
      </c>
      <c r="P31" s="32">
        <f t="shared" si="0"/>
        <v>176.9</v>
      </c>
    </row>
    <row r="32" spans="1:16" x14ac:dyDescent="0.25">
      <c r="A32" s="29" t="s">
        <v>253</v>
      </c>
      <c r="B32" s="29" t="s">
        <v>254</v>
      </c>
      <c r="C32" s="30">
        <v>197</v>
      </c>
      <c r="D32" s="30">
        <v>161</v>
      </c>
      <c r="E32" s="30">
        <v>179</v>
      </c>
      <c r="F32" s="30">
        <v>178</v>
      </c>
      <c r="G32" s="30">
        <v>175</v>
      </c>
      <c r="H32" s="30">
        <v>890</v>
      </c>
      <c r="I32" s="31">
        <v>182</v>
      </c>
      <c r="J32" s="31">
        <v>206</v>
      </c>
      <c r="K32" s="31">
        <v>133</v>
      </c>
      <c r="L32" s="31">
        <v>167</v>
      </c>
      <c r="M32" s="31">
        <v>185</v>
      </c>
      <c r="N32" s="31">
        <v>873</v>
      </c>
      <c r="O32" s="31">
        <v>1763</v>
      </c>
      <c r="P32" s="32">
        <f t="shared" si="0"/>
        <v>176.3</v>
      </c>
    </row>
    <row r="33" spans="1:16" x14ac:dyDescent="0.25">
      <c r="A33" s="29" t="s">
        <v>255</v>
      </c>
      <c r="B33" s="29" t="s">
        <v>256</v>
      </c>
      <c r="C33" s="30">
        <v>190</v>
      </c>
      <c r="D33" s="30">
        <v>188</v>
      </c>
      <c r="E33" s="30">
        <v>162</v>
      </c>
      <c r="F33" s="30">
        <v>178</v>
      </c>
      <c r="G33" s="30">
        <v>153</v>
      </c>
      <c r="H33" s="30">
        <v>871</v>
      </c>
      <c r="I33" s="31">
        <v>187</v>
      </c>
      <c r="J33" s="31">
        <v>179</v>
      </c>
      <c r="K33" s="31">
        <v>168</v>
      </c>
      <c r="L33" s="31">
        <v>168</v>
      </c>
      <c r="M33" s="31">
        <v>187</v>
      </c>
      <c r="N33" s="31">
        <v>889</v>
      </c>
      <c r="O33" s="31">
        <v>1760</v>
      </c>
      <c r="P33" s="32">
        <f t="shared" si="0"/>
        <v>176</v>
      </c>
    </row>
    <row r="34" spans="1:16" x14ac:dyDescent="0.25">
      <c r="A34" s="29" t="s">
        <v>257</v>
      </c>
      <c r="B34" s="29" t="s">
        <v>258</v>
      </c>
      <c r="C34" s="30">
        <v>193</v>
      </c>
      <c r="D34" s="30">
        <v>144</v>
      </c>
      <c r="E34" s="30">
        <v>180</v>
      </c>
      <c r="F34" s="30">
        <v>163</v>
      </c>
      <c r="G34" s="30">
        <v>162</v>
      </c>
      <c r="H34" s="30">
        <v>842</v>
      </c>
      <c r="I34" s="31">
        <v>180</v>
      </c>
      <c r="J34" s="31">
        <v>203</v>
      </c>
      <c r="K34" s="31">
        <v>198</v>
      </c>
      <c r="L34" s="31">
        <v>162</v>
      </c>
      <c r="M34" s="31">
        <v>173</v>
      </c>
      <c r="N34" s="31">
        <v>916</v>
      </c>
      <c r="O34" s="31">
        <v>1758</v>
      </c>
      <c r="P34" s="32">
        <f t="shared" si="0"/>
        <v>175.8</v>
      </c>
    </row>
    <row r="35" spans="1:16" x14ac:dyDescent="0.25">
      <c r="A35" s="29" t="s">
        <v>259</v>
      </c>
      <c r="B35" s="29" t="s">
        <v>260</v>
      </c>
      <c r="C35" s="30">
        <v>180</v>
      </c>
      <c r="D35" s="30">
        <v>151</v>
      </c>
      <c r="E35" s="30">
        <v>228</v>
      </c>
      <c r="F35" s="30">
        <v>180</v>
      </c>
      <c r="G35" s="30">
        <v>181</v>
      </c>
      <c r="H35" s="30">
        <v>920</v>
      </c>
      <c r="I35" s="31">
        <v>165</v>
      </c>
      <c r="J35" s="31">
        <v>161</v>
      </c>
      <c r="K35" s="31">
        <v>134</v>
      </c>
      <c r="L35" s="31">
        <v>182</v>
      </c>
      <c r="M35" s="31">
        <v>192</v>
      </c>
      <c r="N35" s="31">
        <v>834</v>
      </c>
      <c r="O35" s="31">
        <v>1754</v>
      </c>
      <c r="P35" s="32">
        <f t="shared" si="0"/>
        <v>175.4</v>
      </c>
    </row>
    <row r="36" spans="1:16" x14ac:dyDescent="0.25">
      <c r="A36" s="29" t="s">
        <v>261</v>
      </c>
      <c r="B36" s="29" t="s">
        <v>262</v>
      </c>
      <c r="C36" s="30">
        <v>173</v>
      </c>
      <c r="D36" s="30">
        <v>201</v>
      </c>
      <c r="E36" s="30">
        <v>199</v>
      </c>
      <c r="F36" s="30">
        <v>133</v>
      </c>
      <c r="G36" s="30">
        <v>140</v>
      </c>
      <c r="H36" s="30">
        <v>846</v>
      </c>
      <c r="I36" s="31">
        <v>244</v>
      </c>
      <c r="J36" s="31">
        <v>189</v>
      </c>
      <c r="K36" s="31">
        <v>145</v>
      </c>
      <c r="L36" s="31">
        <v>157</v>
      </c>
      <c r="M36" s="31">
        <v>170</v>
      </c>
      <c r="N36" s="31">
        <v>905</v>
      </c>
      <c r="O36" s="31">
        <v>1751</v>
      </c>
      <c r="P36" s="32">
        <f t="shared" si="0"/>
        <v>175.1</v>
      </c>
    </row>
    <row r="37" spans="1:16" x14ac:dyDescent="0.25">
      <c r="A37" s="29" t="s">
        <v>263</v>
      </c>
      <c r="B37" s="29" t="s">
        <v>264</v>
      </c>
      <c r="C37" s="30">
        <v>166</v>
      </c>
      <c r="D37" s="30">
        <v>199</v>
      </c>
      <c r="E37" s="30">
        <v>173</v>
      </c>
      <c r="F37" s="30">
        <v>177</v>
      </c>
      <c r="G37" s="30">
        <v>179</v>
      </c>
      <c r="H37" s="30">
        <v>894</v>
      </c>
      <c r="I37" s="31">
        <v>193</v>
      </c>
      <c r="J37" s="31">
        <v>155</v>
      </c>
      <c r="K37" s="31">
        <v>156</v>
      </c>
      <c r="L37" s="31">
        <v>171</v>
      </c>
      <c r="M37" s="31">
        <v>168</v>
      </c>
      <c r="N37" s="31">
        <v>843</v>
      </c>
      <c r="O37" s="31">
        <v>1737</v>
      </c>
      <c r="P37" s="32">
        <f t="shared" si="0"/>
        <v>173.7</v>
      </c>
    </row>
    <row r="38" spans="1:16" x14ac:dyDescent="0.25">
      <c r="A38" s="29" t="s">
        <v>265</v>
      </c>
      <c r="B38" s="29" t="s">
        <v>266</v>
      </c>
      <c r="C38" s="30">
        <v>168</v>
      </c>
      <c r="D38" s="30">
        <v>177</v>
      </c>
      <c r="E38" s="30">
        <v>173</v>
      </c>
      <c r="F38" s="30">
        <v>147</v>
      </c>
      <c r="G38" s="30">
        <v>177</v>
      </c>
      <c r="H38" s="30">
        <v>842</v>
      </c>
      <c r="I38" s="31">
        <v>178</v>
      </c>
      <c r="J38" s="31">
        <v>171</v>
      </c>
      <c r="K38" s="31">
        <v>181</v>
      </c>
      <c r="L38" s="31">
        <v>154</v>
      </c>
      <c r="M38" s="31">
        <v>190</v>
      </c>
      <c r="N38" s="31">
        <v>874</v>
      </c>
      <c r="O38" s="31">
        <v>1716</v>
      </c>
      <c r="P38" s="32">
        <f t="shared" si="0"/>
        <v>171.6</v>
      </c>
    </row>
    <row r="39" spans="1:16" x14ac:dyDescent="0.25">
      <c r="A39" s="29" t="s">
        <v>267</v>
      </c>
      <c r="B39" s="29" t="s">
        <v>268</v>
      </c>
      <c r="C39" s="30">
        <v>192</v>
      </c>
      <c r="D39" s="30">
        <v>161</v>
      </c>
      <c r="E39" s="30">
        <v>180</v>
      </c>
      <c r="F39" s="30">
        <v>159</v>
      </c>
      <c r="G39" s="30">
        <v>134</v>
      </c>
      <c r="H39" s="30">
        <v>826</v>
      </c>
      <c r="I39" s="31">
        <v>173</v>
      </c>
      <c r="J39" s="31">
        <v>200</v>
      </c>
      <c r="K39" s="31">
        <v>172</v>
      </c>
      <c r="L39" s="31">
        <v>167</v>
      </c>
      <c r="M39" s="31">
        <v>155</v>
      </c>
      <c r="N39" s="31">
        <v>867</v>
      </c>
      <c r="O39" s="31">
        <v>1693</v>
      </c>
      <c r="P39" s="32">
        <f t="shared" si="0"/>
        <v>169.3</v>
      </c>
    </row>
    <row r="40" spans="1:16" x14ac:dyDescent="0.25">
      <c r="A40" s="29" t="s">
        <v>269</v>
      </c>
      <c r="B40" s="29" t="s">
        <v>270</v>
      </c>
      <c r="C40" s="30">
        <v>145</v>
      </c>
      <c r="D40" s="30">
        <v>188</v>
      </c>
      <c r="E40" s="30">
        <v>162</v>
      </c>
      <c r="F40" s="30">
        <v>155</v>
      </c>
      <c r="G40" s="30">
        <v>189</v>
      </c>
      <c r="H40" s="30">
        <v>839</v>
      </c>
      <c r="I40" s="31">
        <v>146</v>
      </c>
      <c r="J40" s="31">
        <v>181</v>
      </c>
      <c r="K40" s="31">
        <v>166</v>
      </c>
      <c r="L40" s="31">
        <v>183</v>
      </c>
      <c r="M40" s="31">
        <v>173</v>
      </c>
      <c r="N40" s="31">
        <v>849</v>
      </c>
      <c r="O40" s="31">
        <v>1688</v>
      </c>
      <c r="P40" s="32">
        <f t="shared" si="0"/>
        <v>168.8</v>
      </c>
    </row>
    <row r="41" spans="1:16" x14ac:dyDescent="0.25">
      <c r="A41" s="29" t="s">
        <v>271</v>
      </c>
      <c r="B41" s="29" t="s">
        <v>200</v>
      </c>
      <c r="C41" s="30">
        <v>148</v>
      </c>
      <c r="D41" s="30">
        <v>131</v>
      </c>
      <c r="E41" s="30">
        <v>194</v>
      </c>
      <c r="F41" s="30">
        <v>181</v>
      </c>
      <c r="G41" s="30">
        <v>172</v>
      </c>
      <c r="H41" s="30">
        <v>826</v>
      </c>
      <c r="I41" s="31">
        <v>182</v>
      </c>
      <c r="J41" s="31">
        <v>186</v>
      </c>
      <c r="K41" s="31">
        <v>130</v>
      </c>
      <c r="L41" s="31">
        <v>212</v>
      </c>
      <c r="M41" s="31">
        <v>147</v>
      </c>
      <c r="N41" s="31">
        <v>857</v>
      </c>
      <c r="O41" s="31">
        <v>1683</v>
      </c>
      <c r="P41" s="32">
        <f t="shared" si="0"/>
        <v>168.3</v>
      </c>
    </row>
    <row r="42" spans="1:16" x14ac:dyDescent="0.25">
      <c r="A42" s="29" t="s">
        <v>272</v>
      </c>
      <c r="B42" s="29" t="s">
        <v>273</v>
      </c>
      <c r="C42" s="30">
        <v>103</v>
      </c>
      <c r="D42" s="30">
        <v>186</v>
      </c>
      <c r="E42" s="30">
        <v>160</v>
      </c>
      <c r="F42" s="30">
        <v>173</v>
      </c>
      <c r="G42" s="30">
        <v>180</v>
      </c>
      <c r="H42" s="30">
        <v>802</v>
      </c>
      <c r="I42" s="31">
        <v>137</v>
      </c>
      <c r="J42" s="31">
        <v>177</v>
      </c>
      <c r="K42" s="31">
        <v>187</v>
      </c>
      <c r="L42" s="31">
        <v>180</v>
      </c>
      <c r="M42" s="31">
        <v>179</v>
      </c>
      <c r="N42" s="31">
        <v>860</v>
      </c>
      <c r="O42" s="31">
        <v>1662</v>
      </c>
      <c r="P42" s="32">
        <f t="shared" si="0"/>
        <v>166.2</v>
      </c>
    </row>
    <row r="43" spans="1:16" x14ac:dyDescent="0.25">
      <c r="A43" s="29" t="s">
        <v>274</v>
      </c>
      <c r="B43" s="29" t="s">
        <v>275</v>
      </c>
      <c r="C43" s="30">
        <v>156</v>
      </c>
      <c r="D43" s="30">
        <v>185</v>
      </c>
      <c r="E43" s="30">
        <v>129</v>
      </c>
      <c r="F43" s="30">
        <v>168</v>
      </c>
      <c r="G43" s="30">
        <v>187</v>
      </c>
      <c r="H43" s="30">
        <v>825</v>
      </c>
      <c r="I43" s="31">
        <v>173</v>
      </c>
      <c r="J43" s="31">
        <v>158</v>
      </c>
      <c r="K43" s="31">
        <v>165</v>
      </c>
      <c r="L43" s="31">
        <v>181</v>
      </c>
      <c r="M43" s="31">
        <v>160</v>
      </c>
      <c r="N43" s="31">
        <v>837</v>
      </c>
      <c r="O43" s="31">
        <v>1662</v>
      </c>
      <c r="P43" s="32">
        <f t="shared" si="0"/>
        <v>166.2</v>
      </c>
    </row>
    <row r="44" spans="1:16" x14ac:dyDescent="0.25">
      <c r="A44" s="29" t="s">
        <v>276</v>
      </c>
      <c r="B44" s="29" t="s">
        <v>277</v>
      </c>
      <c r="C44" s="30">
        <v>136</v>
      </c>
      <c r="D44" s="30">
        <v>158</v>
      </c>
      <c r="E44" s="30">
        <v>150</v>
      </c>
      <c r="F44" s="30">
        <v>200</v>
      </c>
      <c r="G44" s="30">
        <v>162</v>
      </c>
      <c r="H44" s="30">
        <v>806</v>
      </c>
      <c r="I44" s="31">
        <v>170</v>
      </c>
      <c r="J44" s="31">
        <v>166</v>
      </c>
      <c r="K44" s="31">
        <v>159</v>
      </c>
      <c r="L44" s="31">
        <v>160</v>
      </c>
      <c r="M44" s="31">
        <v>189</v>
      </c>
      <c r="N44" s="31">
        <v>844</v>
      </c>
      <c r="O44" s="31">
        <v>1650</v>
      </c>
      <c r="P44" s="32">
        <f t="shared" si="0"/>
        <v>165</v>
      </c>
    </row>
    <row r="45" spans="1:16" x14ac:dyDescent="0.25">
      <c r="A45" s="29" t="s">
        <v>278</v>
      </c>
      <c r="B45" s="29" t="s">
        <v>279</v>
      </c>
      <c r="C45" s="30">
        <v>173</v>
      </c>
      <c r="D45" s="30">
        <v>156</v>
      </c>
      <c r="E45" s="30">
        <v>132</v>
      </c>
      <c r="F45" s="30">
        <v>133</v>
      </c>
      <c r="G45" s="30">
        <v>194</v>
      </c>
      <c r="H45" s="30">
        <v>788</v>
      </c>
      <c r="I45" s="31">
        <v>150</v>
      </c>
      <c r="J45" s="31">
        <v>172</v>
      </c>
      <c r="K45" s="31">
        <v>182</v>
      </c>
      <c r="L45" s="31">
        <v>188</v>
      </c>
      <c r="M45" s="31">
        <v>166</v>
      </c>
      <c r="N45" s="31">
        <v>858</v>
      </c>
      <c r="O45" s="31">
        <v>1646</v>
      </c>
      <c r="P45" s="32">
        <f t="shared" si="0"/>
        <v>164.6</v>
      </c>
    </row>
    <row r="46" spans="1:16" x14ac:dyDescent="0.25">
      <c r="A46" s="29" t="s">
        <v>280</v>
      </c>
      <c r="B46" s="29" t="s">
        <v>281</v>
      </c>
      <c r="C46" s="30">
        <v>130</v>
      </c>
      <c r="D46" s="30">
        <v>191</v>
      </c>
      <c r="E46" s="30">
        <v>208</v>
      </c>
      <c r="F46" s="30">
        <v>190</v>
      </c>
      <c r="G46" s="30">
        <v>157</v>
      </c>
      <c r="H46" s="30">
        <v>876</v>
      </c>
      <c r="I46" s="31">
        <v>145</v>
      </c>
      <c r="J46" s="31">
        <v>169</v>
      </c>
      <c r="K46" s="31">
        <v>166</v>
      </c>
      <c r="L46" s="31">
        <v>143</v>
      </c>
      <c r="M46" s="31">
        <v>138</v>
      </c>
      <c r="N46" s="31">
        <v>761</v>
      </c>
      <c r="O46" s="31">
        <v>1637</v>
      </c>
      <c r="P46" s="32">
        <f t="shared" si="0"/>
        <v>163.69999999999999</v>
      </c>
    </row>
    <row r="47" spans="1:16" x14ac:dyDescent="0.25">
      <c r="A47" s="29" t="s">
        <v>282</v>
      </c>
      <c r="B47" s="29" t="s">
        <v>279</v>
      </c>
      <c r="C47" s="30">
        <v>148</v>
      </c>
      <c r="D47" s="30">
        <v>185</v>
      </c>
      <c r="E47" s="30">
        <v>158</v>
      </c>
      <c r="F47" s="30">
        <v>160</v>
      </c>
      <c r="G47" s="30">
        <v>180</v>
      </c>
      <c r="H47" s="30">
        <v>831</v>
      </c>
      <c r="I47" s="31">
        <v>196</v>
      </c>
      <c r="J47" s="31">
        <v>146</v>
      </c>
      <c r="K47" s="31">
        <v>171</v>
      </c>
      <c r="L47" s="31">
        <v>133</v>
      </c>
      <c r="M47" s="31">
        <v>153</v>
      </c>
      <c r="N47" s="31">
        <v>799</v>
      </c>
      <c r="O47" s="31">
        <v>1630</v>
      </c>
      <c r="P47" s="32">
        <f t="shared" si="0"/>
        <v>163</v>
      </c>
    </row>
    <row r="48" spans="1:16" x14ac:dyDescent="0.25">
      <c r="A48" s="29" t="s">
        <v>283</v>
      </c>
      <c r="B48" s="29" t="s">
        <v>284</v>
      </c>
      <c r="C48" s="30">
        <v>182</v>
      </c>
      <c r="D48" s="30">
        <v>124</v>
      </c>
      <c r="E48" s="30">
        <v>148</v>
      </c>
      <c r="F48" s="30">
        <v>161</v>
      </c>
      <c r="G48" s="30">
        <v>133</v>
      </c>
      <c r="H48" s="30">
        <v>748</v>
      </c>
      <c r="I48" s="31">
        <v>154</v>
      </c>
      <c r="J48" s="31">
        <v>178</v>
      </c>
      <c r="K48" s="31">
        <v>209</v>
      </c>
      <c r="L48" s="31">
        <v>166</v>
      </c>
      <c r="M48" s="31">
        <v>152</v>
      </c>
      <c r="N48" s="31">
        <v>859</v>
      </c>
      <c r="O48" s="31">
        <v>1607</v>
      </c>
      <c r="P48" s="32">
        <f t="shared" si="0"/>
        <v>160.69999999999999</v>
      </c>
    </row>
    <row r="49" spans="1:16" x14ac:dyDescent="0.25">
      <c r="A49" s="29" t="s">
        <v>285</v>
      </c>
      <c r="B49" s="29" t="s">
        <v>286</v>
      </c>
      <c r="C49" s="30">
        <v>150</v>
      </c>
      <c r="D49" s="30">
        <v>145</v>
      </c>
      <c r="E49" s="30">
        <v>154</v>
      </c>
      <c r="F49" s="30">
        <v>154</v>
      </c>
      <c r="G49" s="30">
        <v>160</v>
      </c>
      <c r="H49" s="30">
        <v>763</v>
      </c>
      <c r="I49" s="31">
        <v>167</v>
      </c>
      <c r="J49" s="31">
        <v>177</v>
      </c>
      <c r="K49" s="31">
        <v>145</v>
      </c>
      <c r="L49" s="31">
        <v>139</v>
      </c>
      <c r="M49" s="31">
        <v>195</v>
      </c>
      <c r="N49" s="31">
        <v>823</v>
      </c>
      <c r="O49" s="31">
        <v>1586</v>
      </c>
      <c r="P49" s="32">
        <f t="shared" si="0"/>
        <v>158.6</v>
      </c>
    </row>
    <row r="50" spans="1:16" x14ac:dyDescent="0.25">
      <c r="A50" s="29" t="s">
        <v>205</v>
      </c>
      <c r="B50" s="29" t="s">
        <v>287</v>
      </c>
      <c r="C50" s="30">
        <v>154</v>
      </c>
      <c r="D50" s="30">
        <v>180</v>
      </c>
      <c r="E50" s="30">
        <v>150</v>
      </c>
      <c r="F50" s="30">
        <v>172</v>
      </c>
      <c r="G50" s="30">
        <v>168</v>
      </c>
      <c r="H50" s="30">
        <v>824</v>
      </c>
      <c r="I50" s="31">
        <v>181</v>
      </c>
      <c r="J50" s="31">
        <v>134</v>
      </c>
      <c r="K50" s="31">
        <v>151</v>
      </c>
      <c r="L50" s="31">
        <v>124</v>
      </c>
      <c r="M50" s="31">
        <v>156</v>
      </c>
      <c r="N50" s="31">
        <v>746</v>
      </c>
      <c r="O50" s="31">
        <v>1570</v>
      </c>
      <c r="P50" s="32">
        <f t="shared" si="0"/>
        <v>157</v>
      </c>
    </row>
    <row r="51" spans="1:16" x14ac:dyDescent="0.25">
      <c r="A51" s="29" t="s">
        <v>288</v>
      </c>
      <c r="B51" s="29" t="s">
        <v>289</v>
      </c>
      <c r="C51" s="30">
        <v>147</v>
      </c>
      <c r="D51" s="30">
        <v>125</v>
      </c>
      <c r="E51" s="30">
        <v>171</v>
      </c>
      <c r="F51" s="30">
        <v>140</v>
      </c>
      <c r="G51" s="30">
        <v>142</v>
      </c>
      <c r="H51" s="30">
        <v>725</v>
      </c>
      <c r="I51" s="31">
        <v>131</v>
      </c>
      <c r="J51" s="31">
        <v>169</v>
      </c>
      <c r="K51" s="31">
        <v>159</v>
      </c>
      <c r="L51" s="31">
        <v>168</v>
      </c>
      <c r="M51" s="31">
        <v>180</v>
      </c>
      <c r="N51" s="31">
        <v>807</v>
      </c>
      <c r="O51" s="31">
        <v>1532</v>
      </c>
      <c r="P51" s="32">
        <f t="shared" si="0"/>
        <v>153.19999999999999</v>
      </c>
    </row>
    <row r="84" spans="1:2" x14ac:dyDescent="0.25">
      <c r="A84" s="33" t="s">
        <v>241</v>
      </c>
      <c r="B84" s="33" t="s">
        <v>241</v>
      </c>
    </row>
    <row r="85" spans="1:2" x14ac:dyDescent="0.25">
      <c r="A85" s="33" t="s">
        <v>221</v>
      </c>
      <c r="B85" s="33" t="s">
        <v>290</v>
      </c>
    </row>
    <row r="86" spans="1:2" x14ac:dyDescent="0.25">
      <c r="A86" s="33" t="s">
        <v>291</v>
      </c>
      <c r="B86" s="33" t="s">
        <v>292</v>
      </c>
    </row>
    <row r="87" spans="1:2" x14ac:dyDescent="0.25">
      <c r="A87" s="33" t="s">
        <v>255</v>
      </c>
      <c r="B87" s="33" t="s">
        <v>293</v>
      </c>
    </row>
    <row r="88" spans="1:2" x14ac:dyDescent="0.25">
      <c r="A88" s="33" t="s">
        <v>263</v>
      </c>
      <c r="B88" s="33" t="s">
        <v>294</v>
      </c>
    </row>
    <row r="89" spans="1:2" x14ac:dyDescent="0.25">
      <c r="A89" s="33" t="s">
        <v>265</v>
      </c>
      <c r="B89" s="33" t="s">
        <v>295</v>
      </c>
    </row>
    <row r="90" spans="1:2" x14ac:dyDescent="0.25">
      <c r="A90" s="33" t="s">
        <v>248</v>
      </c>
      <c r="B90" s="33" t="s">
        <v>269</v>
      </c>
    </row>
    <row r="91" spans="1:2" x14ac:dyDescent="0.25">
      <c r="A91" s="33" t="s">
        <v>203</v>
      </c>
      <c r="B91" s="33" t="s">
        <v>296</v>
      </c>
    </row>
    <row r="92" spans="1:2" x14ac:dyDescent="0.25">
      <c r="A92" s="33" t="s">
        <v>237</v>
      </c>
      <c r="B92" s="33" t="s">
        <v>297</v>
      </c>
    </row>
    <row r="93" spans="1:2" x14ac:dyDescent="0.25">
      <c r="A93" s="33" t="s">
        <v>211</v>
      </c>
      <c r="B93" s="33" t="s">
        <v>211</v>
      </c>
    </row>
    <row r="94" spans="1:2" x14ac:dyDescent="0.25">
      <c r="A94" s="33" t="s">
        <v>298</v>
      </c>
      <c r="B94" s="33" t="s">
        <v>299</v>
      </c>
    </row>
    <row r="95" spans="1:2" x14ac:dyDescent="0.25">
      <c r="A95" s="33" t="s">
        <v>213</v>
      </c>
      <c r="B95" s="33" t="s">
        <v>300</v>
      </c>
    </row>
    <row r="96" spans="1:2" x14ac:dyDescent="0.25">
      <c r="A96" s="33" t="s">
        <v>228</v>
      </c>
      <c r="B96" s="33" t="s">
        <v>228</v>
      </c>
    </row>
    <row r="97" spans="1:3" x14ac:dyDescent="0.25">
      <c r="A97" s="33" t="s">
        <v>235</v>
      </c>
      <c r="B97" s="33" t="s">
        <v>296</v>
      </c>
    </row>
    <row r="98" spans="1:3" x14ac:dyDescent="0.25">
      <c r="A98" s="33" t="s">
        <v>201</v>
      </c>
      <c r="B98" s="33" t="s">
        <v>301</v>
      </c>
      <c r="C98" s="34" t="s">
        <v>302</v>
      </c>
    </row>
    <row r="99" spans="1:3" x14ac:dyDescent="0.25">
      <c r="A99" s="33" t="s">
        <v>219</v>
      </c>
      <c r="B99" s="33" t="s">
        <v>303</v>
      </c>
    </row>
    <row r="100" spans="1:3" x14ac:dyDescent="0.25">
      <c r="A100" s="33" t="s">
        <v>207</v>
      </c>
      <c r="B100" s="33" t="s">
        <v>304</v>
      </c>
    </row>
    <row r="101" spans="1:3" x14ac:dyDescent="0.25">
      <c r="A101" s="33" t="s">
        <v>230</v>
      </c>
      <c r="B101" s="33" t="s">
        <v>305</v>
      </c>
    </row>
    <row r="102" spans="1:3" x14ac:dyDescent="0.25">
      <c r="A102" s="33" t="s">
        <v>306</v>
      </c>
      <c r="B102" s="33" t="s">
        <v>307</v>
      </c>
    </row>
    <row r="103" spans="1:3" x14ac:dyDescent="0.25">
      <c r="A103" s="33" t="s">
        <v>267</v>
      </c>
      <c r="B103" s="33" t="s">
        <v>308</v>
      </c>
    </row>
    <row r="104" spans="1:3" x14ac:dyDescent="0.25">
      <c r="A104" s="33" t="s">
        <v>197</v>
      </c>
      <c r="B104" s="33" t="s">
        <v>309</v>
      </c>
    </row>
    <row r="105" spans="1:3" x14ac:dyDescent="0.25">
      <c r="A105" s="33" t="s">
        <v>269</v>
      </c>
      <c r="B105" s="33" t="s">
        <v>310</v>
      </c>
    </row>
    <row r="106" spans="1:3" x14ac:dyDescent="0.25">
      <c r="A106" s="33" t="s">
        <v>271</v>
      </c>
      <c r="B106" s="33" t="s">
        <v>311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selection sqref="A1:P1048576"/>
    </sheetView>
  </sheetViews>
  <sheetFormatPr defaultRowHeight="15" x14ac:dyDescent="0.25"/>
  <cols>
    <col min="1" max="1" width="14.5703125" style="33" bestFit="1" customWidth="1"/>
    <col min="2" max="2" width="10.7109375" style="33" bestFit="1" customWidth="1"/>
    <col min="3" max="7" width="5" style="34" bestFit="1" customWidth="1"/>
    <col min="8" max="8" width="5.42578125" style="34" bestFit="1" customWidth="1"/>
    <col min="9" max="13" width="5" style="3" bestFit="1" customWidth="1"/>
    <col min="14" max="15" width="5.42578125" style="3" bestFit="1" customWidth="1"/>
    <col min="16" max="16" width="9.140625" style="35"/>
    <col min="17" max="16384" width="9.140625" style="13"/>
  </cols>
  <sheetData>
    <row r="1" spans="1:16" x14ac:dyDescent="0.25">
      <c r="A1" s="26" t="s">
        <v>195</v>
      </c>
      <c r="B1" s="26" t="s">
        <v>196</v>
      </c>
      <c r="C1" s="27" t="s">
        <v>0</v>
      </c>
      <c r="D1" s="27" t="s">
        <v>1</v>
      </c>
      <c r="E1" s="27" t="s">
        <v>2</v>
      </c>
      <c r="F1" s="27" t="s">
        <v>3</v>
      </c>
      <c r="G1" s="27" t="s">
        <v>4</v>
      </c>
      <c r="H1" s="27" t="s">
        <v>10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10</v>
      </c>
      <c r="P1" s="27" t="s">
        <v>11</v>
      </c>
    </row>
    <row r="2" spans="1:16" x14ac:dyDescent="0.25">
      <c r="A2" s="36" t="s">
        <v>312</v>
      </c>
      <c r="B2" s="36" t="s">
        <v>313</v>
      </c>
      <c r="C2" s="37">
        <v>204</v>
      </c>
      <c r="D2" s="37">
        <v>193</v>
      </c>
      <c r="E2" s="37">
        <v>222</v>
      </c>
      <c r="F2" s="37">
        <v>192</v>
      </c>
      <c r="G2" s="37">
        <v>256</v>
      </c>
      <c r="H2" s="37">
        <v>1067</v>
      </c>
      <c r="I2" s="38">
        <v>239</v>
      </c>
      <c r="J2" s="38">
        <v>244</v>
      </c>
      <c r="K2" s="38">
        <v>268</v>
      </c>
      <c r="L2" s="38">
        <v>214</v>
      </c>
      <c r="M2" s="38">
        <v>257</v>
      </c>
      <c r="N2" s="38">
        <v>1222</v>
      </c>
      <c r="O2" s="38">
        <v>2289</v>
      </c>
      <c r="P2" s="39">
        <f t="shared" ref="P2:P53" si="0">AVERAGE(C2:G2,I2:M2)</f>
        <v>228.9</v>
      </c>
    </row>
    <row r="3" spans="1:16" x14ac:dyDescent="0.25">
      <c r="A3" s="36" t="s">
        <v>304</v>
      </c>
      <c r="B3" s="36" t="s">
        <v>314</v>
      </c>
      <c r="C3" s="37">
        <v>235</v>
      </c>
      <c r="D3" s="37">
        <v>225</v>
      </c>
      <c r="E3" s="37">
        <v>257</v>
      </c>
      <c r="F3" s="37">
        <v>201</v>
      </c>
      <c r="G3" s="37">
        <v>214</v>
      </c>
      <c r="H3" s="37">
        <v>1132</v>
      </c>
      <c r="I3" s="38">
        <v>223</v>
      </c>
      <c r="J3" s="38">
        <v>231</v>
      </c>
      <c r="K3" s="38">
        <v>215</v>
      </c>
      <c r="L3" s="38">
        <v>194</v>
      </c>
      <c r="M3" s="38">
        <v>245</v>
      </c>
      <c r="N3" s="38">
        <v>1108</v>
      </c>
      <c r="O3" s="38">
        <v>2240</v>
      </c>
      <c r="P3" s="39">
        <f t="shared" si="0"/>
        <v>224</v>
      </c>
    </row>
    <row r="4" spans="1:16" x14ac:dyDescent="0.25">
      <c r="A4" s="36" t="s">
        <v>315</v>
      </c>
      <c r="B4" s="36" t="s">
        <v>316</v>
      </c>
      <c r="C4" s="37">
        <v>217</v>
      </c>
      <c r="D4" s="37">
        <v>228</v>
      </c>
      <c r="E4" s="37">
        <v>212</v>
      </c>
      <c r="F4" s="37">
        <v>236</v>
      </c>
      <c r="G4" s="37">
        <v>188</v>
      </c>
      <c r="H4" s="37">
        <v>1081</v>
      </c>
      <c r="I4" s="38">
        <v>233</v>
      </c>
      <c r="J4" s="38">
        <v>235</v>
      </c>
      <c r="K4" s="38">
        <v>258</v>
      </c>
      <c r="L4" s="38">
        <v>219</v>
      </c>
      <c r="M4" s="38">
        <v>200</v>
      </c>
      <c r="N4" s="38">
        <v>1145</v>
      </c>
      <c r="O4" s="38">
        <v>2226</v>
      </c>
      <c r="P4" s="39">
        <f t="shared" si="0"/>
        <v>222.6</v>
      </c>
    </row>
    <row r="5" spans="1:16" x14ac:dyDescent="0.25">
      <c r="A5" s="36" t="s">
        <v>317</v>
      </c>
      <c r="B5" s="36" t="s">
        <v>318</v>
      </c>
      <c r="C5" s="37">
        <v>212</v>
      </c>
      <c r="D5" s="37">
        <v>221</v>
      </c>
      <c r="E5" s="37">
        <v>223</v>
      </c>
      <c r="F5" s="37">
        <v>175</v>
      </c>
      <c r="G5" s="37">
        <v>215</v>
      </c>
      <c r="H5" s="37">
        <v>1046</v>
      </c>
      <c r="I5" s="38">
        <v>244</v>
      </c>
      <c r="J5" s="38">
        <v>242</v>
      </c>
      <c r="K5" s="38">
        <v>194</v>
      </c>
      <c r="L5" s="38">
        <v>247</v>
      </c>
      <c r="M5" s="38">
        <v>235</v>
      </c>
      <c r="N5" s="38">
        <v>1162</v>
      </c>
      <c r="O5" s="38">
        <v>2208</v>
      </c>
      <c r="P5" s="39">
        <f t="shared" si="0"/>
        <v>220.8</v>
      </c>
    </row>
    <row r="6" spans="1:16" x14ac:dyDescent="0.25">
      <c r="A6" s="36" t="s">
        <v>303</v>
      </c>
      <c r="B6" s="36" t="s">
        <v>319</v>
      </c>
      <c r="C6" s="37">
        <v>227</v>
      </c>
      <c r="D6" s="37">
        <v>210</v>
      </c>
      <c r="E6" s="37">
        <v>224</v>
      </c>
      <c r="F6" s="37">
        <v>255</v>
      </c>
      <c r="G6" s="37">
        <v>213</v>
      </c>
      <c r="H6" s="37">
        <v>1129</v>
      </c>
      <c r="I6" s="38">
        <v>202</v>
      </c>
      <c r="J6" s="38">
        <v>179</v>
      </c>
      <c r="K6" s="38">
        <v>205</v>
      </c>
      <c r="L6" s="38">
        <v>269</v>
      </c>
      <c r="M6" s="38">
        <v>219</v>
      </c>
      <c r="N6" s="38">
        <v>1074</v>
      </c>
      <c r="O6" s="38">
        <v>2203</v>
      </c>
      <c r="P6" s="39">
        <f t="shared" si="0"/>
        <v>220.3</v>
      </c>
    </row>
    <row r="7" spans="1:16" x14ac:dyDescent="0.25">
      <c r="A7" s="36" t="s">
        <v>292</v>
      </c>
      <c r="B7" s="36" t="s">
        <v>320</v>
      </c>
      <c r="C7" s="37">
        <v>208</v>
      </c>
      <c r="D7" s="37">
        <v>228</v>
      </c>
      <c r="E7" s="37">
        <v>224</v>
      </c>
      <c r="F7" s="37">
        <v>237</v>
      </c>
      <c r="G7" s="37">
        <v>181</v>
      </c>
      <c r="H7" s="37">
        <v>1078</v>
      </c>
      <c r="I7" s="38">
        <v>205</v>
      </c>
      <c r="J7" s="38">
        <v>202</v>
      </c>
      <c r="K7" s="38">
        <v>235</v>
      </c>
      <c r="L7" s="38">
        <v>193</v>
      </c>
      <c r="M7" s="38">
        <v>249</v>
      </c>
      <c r="N7" s="38">
        <v>1084</v>
      </c>
      <c r="O7" s="38">
        <v>2162</v>
      </c>
      <c r="P7" s="39">
        <f t="shared" si="0"/>
        <v>216.2</v>
      </c>
    </row>
    <row r="8" spans="1:16" x14ac:dyDescent="0.25">
      <c r="A8" s="36" t="s">
        <v>321</v>
      </c>
      <c r="B8" s="36" t="s">
        <v>322</v>
      </c>
      <c r="C8" s="37">
        <v>249</v>
      </c>
      <c r="D8" s="37">
        <v>216</v>
      </c>
      <c r="E8" s="37">
        <v>229</v>
      </c>
      <c r="F8" s="37">
        <v>168</v>
      </c>
      <c r="G8" s="37">
        <v>240</v>
      </c>
      <c r="H8" s="37">
        <v>1102</v>
      </c>
      <c r="I8" s="38">
        <v>236</v>
      </c>
      <c r="J8" s="38">
        <v>213</v>
      </c>
      <c r="K8" s="38">
        <v>192</v>
      </c>
      <c r="L8" s="38">
        <v>212</v>
      </c>
      <c r="M8" s="38">
        <v>193</v>
      </c>
      <c r="N8" s="38">
        <v>1046</v>
      </c>
      <c r="O8" s="38">
        <v>2148</v>
      </c>
      <c r="P8" s="39">
        <f t="shared" si="0"/>
        <v>214.8</v>
      </c>
    </row>
    <row r="9" spans="1:16" x14ac:dyDescent="0.25">
      <c r="A9" s="36" t="s">
        <v>323</v>
      </c>
      <c r="B9" s="36" t="s">
        <v>324</v>
      </c>
      <c r="C9" s="37">
        <v>224</v>
      </c>
      <c r="D9" s="37">
        <v>203</v>
      </c>
      <c r="E9" s="37">
        <v>245</v>
      </c>
      <c r="F9" s="37">
        <v>222</v>
      </c>
      <c r="G9" s="37">
        <v>212</v>
      </c>
      <c r="H9" s="37">
        <v>1106</v>
      </c>
      <c r="I9" s="38">
        <v>180</v>
      </c>
      <c r="J9" s="38">
        <v>207</v>
      </c>
      <c r="K9" s="38">
        <v>189</v>
      </c>
      <c r="L9" s="38">
        <v>258</v>
      </c>
      <c r="M9" s="38">
        <v>201</v>
      </c>
      <c r="N9" s="38">
        <v>1035</v>
      </c>
      <c r="O9" s="38">
        <v>2141</v>
      </c>
      <c r="P9" s="39">
        <f t="shared" si="0"/>
        <v>214.1</v>
      </c>
    </row>
    <row r="10" spans="1:16" x14ac:dyDescent="0.25">
      <c r="A10" s="36" t="s">
        <v>297</v>
      </c>
      <c r="B10" s="36" t="s">
        <v>325</v>
      </c>
      <c r="C10" s="37">
        <v>191</v>
      </c>
      <c r="D10" s="37">
        <v>226</v>
      </c>
      <c r="E10" s="37">
        <v>226</v>
      </c>
      <c r="F10" s="37">
        <v>214</v>
      </c>
      <c r="G10" s="37">
        <v>188</v>
      </c>
      <c r="H10" s="37">
        <v>1045</v>
      </c>
      <c r="I10" s="38">
        <v>241</v>
      </c>
      <c r="J10" s="38">
        <v>221</v>
      </c>
      <c r="K10" s="38">
        <v>182</v>
      </c>
      <c r="L10" s="38">
        <v>215</v>
      </c>
      <c r="M10" s="38">
        <v>223</v>
      </c>
      <c r="N10" s="38">
        <v>1082</v>
      </c>
      <c r="O10" s="38">
        <v>2127</v>
      </c>
      <c r="P10" s="39">
        <f t="shared" si="0"/>
        <v>212.7</v>
      </c>
    </row>
    <row r="11" spans="1:16" x14ac:dyDescent="0.25">
      <c r="A11" s="36" t="s">
        <v>326</v>
      </c>
      <c r="B11" s="36" t="s">
        <v>327</v>
      </c>
      <c r="C11" s="37">
        <v>246</v>
      </c>
      <c r="D11" s="37">
        <v>194</v>
      </c>
      <c r="E11" s="37">
        <v>162</v>
      </c>
      <c r="F11" s="37">
        <v>211</v>
      </c>
      <c r="G11" s="37">
        <v>247</v>
      </c>
      <c r="H11" s="37">
        <v>1060</v>
      </c>
      <c r="I11" s="38">
        <v>210</v>
      </c>
      <c r="J11" s="38">
        <v>201</v>
      </c>
      <c r="K11" s="38">
        <v>184</v>
      </c>
      <c r="L11" s="38">
        <v>223</v>
      </c>
      <c r="M11" s="38">
        <v>247</v>
      </c>
      <c r="N11" s="38">
        <v>1065</v>
      </c>
      <c r="O11" s="38">
        <v>2125</v>
      </c>
      <c r="P11" s="39">
        <f t="shared" si="0"/>
        <v>212.5</v>
      </c>
    </row>
    <row r="12" spans="1:16" x14ac:dyDescent="0.25">
      <c r="A12" s="36" t="s">
        <v>328</v>
      </c>
      <c r="B12" s="36" t="s">
        <v>329</v>
      </c>
      <c r="C12" s="37">
        <v>233</v>
      </c>
      <c r="D12" s="37">
        <v>185</v>
      </c>
      <c r="E12" s="37">
        <v>213</v>
      </c>
      <c r="F12" s="37">
        <v>192</v>
      </c>
      <c r="G12" s="37">
        <v>236</v>
      </c>
      <c r="H12" s="37">
        <v>1059</v>
      </c>
      <c r="I12" s="38">
        <v>257</v>
      </c>
      <c r="J12" s="38">
        <v>148</v>
      </c>
      <c r="K12" s="38">
        <v>247</v>
      </c>
      <c r="L12" s="38">
        <v>221</v>
      </c>
      <c r="M12" s="38">
        <v>192</v>
      </c>
      <c r="N12" s="38">
        <v>1065</v>
      </c>
      <c r="O12" s="38">
        <v>2124</v>
      </c>
      <c r="P12" s="39">
        <f t="shared" si="0"/>
        <v>212.4</v>
      </c>
    </row>
    <row r="13" spans="1:16" x14ac:dyDescent="0.25">
      <c r="A13" s="36" t="s">
        <v>295</v>
      </c>
      <c r="B13" s="36" t="s">
        <v>330</v>
      </c>
      <c r="C13" s="37">
        <v>171</v>
      </c>
      <c r="D13" s="37">
        <v>218</v>
      </c>
      <c r="E13" s="37">
        <v>198</v>
      </c>
      <c r="F13" s="37">
        <v>224</v>
      </c>
      <c r="G13" s="37">
        <v>200</v>
      </c>
      <c r="H13" s="37">
        <v>1011</v>
      </c>
      <c r="I13" s="38">
        <v>279</v>
      </c>
      <c r="J13" s="38">
        <v>224</v>
      </c>
      <c r="K13" s="38">
        <v>234</v>
      </c>
      <c r="L13" s="38">
        <v>222</v>
      </c>
      <c r="M13" s="38">
        <v>154</v>
      </c>
      <c r="N13" s="38">
        <v>1113</v>
      </c>
      <c r="O13" s="38">
        <v>2124</v>
      </c>
      <c r="P13" s="39">
        <f t="shared" si="0"/>
        <v>212.4</v>
      </c>
    </row>
    <row r="14" spans="1:16" x14ac:dyDescent="0.25">
      <c r="A14" s="36" t="s">
        <v>309</v>
      </c>
      <c r="B14" s="36" t="s">
        <v>318</v>
      </c>
      <c r="C14" s="37">
        <v>223</v>
      </c>
      <c r="D14" s="37">
        <v>254</v>
      </c>
      <c r="E14" s="37">
        <v>216</v>
      </c>
      <c r="F14" s="37">
        <v>211</v>
      </c>
      <c r="G14" s="37">
        <v>246</v>
      </c>
      <c r="H14" s="37">
        <v>1150</v>
      </c>
      <c r="I14" s="38">
        <v>153</v>
      </c>
      <c r="J14" s="38">
        <v>222</v>
      </c>
      <c r="K14" s="38">
        <v>195</v>
      </c>
      <c r="L14" s="38">
        <v>165</v>
      </c>
      <c r="M14" s="38">
        <v>235</v>
      </c>
      <c r="N14" s="38">
        <v>970</v>
      </c>
      <c r="O14" s="38">
        <v>2120</v>
      </c>
      <c r="P14" s="39">
        <f t="shared" si="0"/>
        <v>212</v>
      </c>
    </row>
    <row r="15" spans="1:16" x14ac:dyDescent="0.25">
      <c r="A15" s="36" t="s">
        <v>211</v>
      </c>
      <c r="B15" s="36" t="s">
        <v>331</v>
      </c>
      <c r="C15" s="37">
        <v>236</v>
      </c>
      <c r="D15" s="37">
        <v>192</v>
      </c>
      <c r="E15" s="37">
        <v>215</v>
      </c>
      <c r="F15" s="37">
        <v>224</v>
      </c>
      <c r="G15" s="37">
        <v>222</v>
      </c>
      <c r="H15" s="37">
        <v>1089</v>
      </c>
      <c r="I15" s="38">
        <v>256</v>
      </c>
      <c r="J15" s="38">
        <v>213</v>
      </c>
      <c r="K15" s="38">
        <v>153</v>
      </c>
      <c r="L15" s="38">
        <v>201</v>
      </c>
      <c r="M15" s="38">
        <v>202</v>
      </c>
      <c r="N15" s="38">
        <v>1025</v>
      </c>
      <c r="O15" s="38">
        <v>2114</v>
      </c>
      <c r="P15" s="39">
        <f t="shared" si="0"/>
        <v>211.4</v>
      </c>
    </row>
    <row r="16" spans="1:16" x14ac:dyDescent="0.25">
      <c r="A16" s="36" t="s">
        <v>332</v>
      </c>
      <c r="B16" s="36" t="s">
        <v>333</v>
      </c>
      <c r="C16" s="37">
        <v>214</v>
      </c>
      <c r="D16" s="37">
        <v>257</v>
      </c>
      <c r="E16" s="37">
        <v>221</v>
      </c>
      <c r="F16" s="37">
        <v>199</v>
      </c>
      <c r="G16" s="37">
        <v>180</v>
      </c>
      <c r="H16" s="37">
        <v>1071</v>
      </c>
      <c r="I16" s="38">
        <v>212</v>
      </c>
      <c r="J16" s="38">
        <v>193</v>
      </c>
      <c r="K16" s="38">
        <v>215</v>
      </c>
      <c r="L16" s="38">
        <v>212</v>
      </c>
      <c r="M16" s="38">
        <v>210</v>
      </c>
      <c r="N16" s="38">
        <v>1042</v>
      </c>
      <c r="O16" s="38">
        <v>2113</v>
      </c>
      <c r="P16" s="39">
        <f t="shared" si="0"/>
        <v>211.3</v>
      </c>
    </row>
    <row r="17" spans="1:16" x14ac:dyDescent="0.25">
      <c r="A17" s="36" t="s">
        <v>300</v>
      </c>
      <c r="B17" s="36" t="s">
        <v>334</v>
      </c>
      <c r="C17" s="37">
        <v>206</v>
      </c>
      <c r="D17" s="37">
        <v>215</v>
      </c>
      <c r="E17" s="37">
        <v>226</v>
      </c>
      <c r="F17" s="37">
        <v>168</v>
      </c>
      <c r="G17" s="37">
        <v>205</v>
      </c>
      <c r="H17" s="37">
        <v>1020</v>
      </c>
      <c r="I17" s="38">
        <v>227</v>
      </c>
      <c r="J17" s="38">
        <v>224</v>
      </c>
      <c r="K17" s="38">
        <v>235</v>
      </c>
      <c r="L17" s="38">
        <v>193</v>
      </c>
      <c r="M17" s="38">
        <v>211</v>
      </c>
      <c r="N17" s="38">
        <v>1090</v>
      </c>
      <c r="O17" s="38">
        <v>2110</v>
      </c>
      <c r="P17" s="39">
        <f t="shared" si="0"/>
        <v>211</v>
      </c>
    </row>
    <row r="18" spans="1:16" x14ac:dyDescent="0.25">
      <c r="A18" s="36" t="s">
        <v>335</v>
      </c>
      <c r="B18" s="36" t="s">
        <v>318</v>
      </c>
      <c r="C18" s="37">
        <v>197</v>
      </c>
      <c r="D18" s="37">
        <v>181</v>
      </c>
      <c r="E18" s="37">
        <v>179</v>
      </c>
      <c r="F18" s="37">
        <v>237</v>
      </c>
      <c r="G18" s="37">
        <v>194</v>
      </c>
      <c r="H18" s="37">
        <v>988</v>
      </c>
      <c r="I18" s="38">
        <v>225</v>
      </c>
      <c r="J18" s="38">
        <v>204</v>
      </c>
      <c r="K18" s="38">
        <v>223</v>
      </c>
      <c r="L18" s="38">
        <v>215</v>
      </c>
      <c r="M18" s="38">
        <v>244</v>
      </c>
      <c r="N18" s="38">
        <v>1111</v>
      </c>
      <c r="O18" s="38">
        <v>2099</v>
      </c>
      <c r="P18" s="39">
        <f t="shared" si="0"/>
        <v>209.9</v>
      </c>
    </row>
    <row r="19" spans="1:16" x14ac:dyDescent="0.25">
      <c r="A19" s="36" t="s">
        <v>299</v>
      </c>
      <c r="B19" s="36" t="s">
        <v>336</v>
      </c>
      <c r="C19" s="37">
        <v>209</v>
      </c>
      <c r="D19" s="37">
        <v>191</v>
      </c>
      <c r="E19" s="37">
        <v>213</v>
      </c>
      <c r="F19" s="37">
        <v>193</v>
      </c>
      <c r="G19" s="37">
        <v>254</v>
      </c>
      <c r="H19" s="37">
        <v>1060</v>
      </c>
      <c r="I19" s="38">
        <v>214</v>
      </c>
      <c r="J19" s="38">
        <v>213</v>
      </c>
      <c r="K19" s="38">
        <v>211</v>
      </c>
      <c r="L19" s="38">
        <v>233</v>
      </c>
      <c r="M19" s="38">
        <v>158</v>
      </c>
      <c r="N19" s="38">
        <v>1029</v>
      </c>
      <c r="O19" s="38">
        <v>2089</v>
      </c>
      <c r="P19" s="39">
        <f t="shared" si="0"/>
        <v>208.9</v>
      </c>
    </row>
    <row r="20" spans="1:16" x14ac:dyDescent="0.25">
      <c r="A20" s="36" t="s">
        <v>337</v>
      </c>
      <c r="B20" s="36" t="s">
        <v>338</v>
      </c>
      <c r="C20" s="37">
        <v>202</v>
      </c>
      <c r="D20" s="37">
        <v>203</v>
      </c>
      <c r="E20" s="37">
        <v>228</v>
      </c>
      <c r="F20" s="37">
        <v>190</v>
      </c>
      <c r="G20" s="37">
        <v>235</v>
      </c>
      <c r="H20" s="37">
        <v>1058</v>
      </c>
      <c r="I20" s="38">
        <v>201</v>
      </c>
      <c r="J20" s="38">
        <v>220</v>
      </c>
      <c r="K20" s="38">
        <v>233</v>
      </c>
      <c r="L20" s="38">
        <v>167</v>
      </c>
      <c r="M20" s="38">
        <v>200</v>
      </c>
      <c r="N20" s="38">
        <v>1021</v>
      </c>
      <c r="O20" s="38">
        <v>2079</v>
      </c>
      <c r="P20" s="39">
        <f t="shared" si="0"/>
        <v>207.9</v>
      </c>
    </row>
    <row r="21" spans="1:16" x14ac:dyDescent="0.25">
      <c r="A21" s="36" t="s">
        <v>339</v>
      </c>
      <c r="B21" s="36" t="s">
        <v>340</v>
      </c>
      <c r="C21" s="37">
        <v>160</v>
      </c>
      <c r="D21" s="37">
        <v>190</v>
      </c>
      <c r="E21" s="37">
        <v>207</v>
      </c>
      <c r="F21" s="37">
        <v>237</v>
      </c>
      <c r="G21" s="37">
        <v>217</v>
      </c>
      <c r="H21" s="37">
        <v>1011</v>
      </c>
      <c r="I21" s="38">
        <v>202</v>
      </c>
      <c r="J21" s="38">
        <v>206</v>
      </c>
      <c r="K21" s="38">
        <v>192</v>
      </c>
      <c r="L21" s="38">
        <v>223</v>
      </c>
      <c r="M21" s="38">
        <v>240</v>
      </c>
      <c r="N21" s="38">
        <v>1063</v>
      </c>
      <c r="O21" s="38">
        <v>2074</v>
      </c>
      <c r="P21" s="39">
        <f t="shared" si="0"/>
        <v>207.4</v>
      </c>
    </row>
    <row r="22" spans="1:16" x14ac:dyDescent="0.25">
      <c r="A22" s="36" t="s">
        <v>276</v>
      </c>
      <c r="B22" s="36" t="s">
        <v>341</v>
      </c>
      <c r="C22" s="37">
        <v>248</v>
      </c>
      <c r="D22" s="37">
        <v>202</v>
      </c>
      <c r="E22" s="37">
        <v>167</v>
      </c>
      <c r="F22" s="37">
        <v>211</v>
      </c>
      <c r="G22" s="37">
        <v>212</v>
      </c>
      <c r="H22" s="37">
        <v>1040</v>
      </c>
      <c r="I22" s="38">
        <v>222</v>
      </c>
      <c r="J22" s="38">
        <v>236</v>
      </c>
      <c r="K22" s="38">
        <v>174</v>
      </c>
      <c r="L22" s="38">
        <v>229</v>
      </c>
      <c r="M22" s="38">
        <v>162</v>
      </c>
      <c r="N22" s="38">
        <v>1023</v>
      </c>
      <c r="O22" s="38">
        <v>2063</v>
      </c>
      <c r="P22" s="39">
        <f t="shared" si="0"/>
        <v>206.3</v>
      </c>
    </row>
    <row r="23" spans="1:16" x14ac:dyDescent="0.25">
      <c r="A23" s="36" t="s">
        <v>342</v>
      </c>
      <c r="B23" s="36" t="s">
        <v>343</v>
      </c>
      <c r="C23" s="37">
        <v>203</v>
      </c>
      <c r="D23" s="37">
        <v>196</v>
      </c>
      <c r="E23" s="37">
        <v>223</v>
      </c>
      <c r="F23" s="37">
        <v>223</v>
      </c>
      <c r="G23" s="37">
        <v>179</v>
      </c>
      <c r="H23" s="37">
        <v>1024</v>
      </c>
      <c r="I23" s="38">
        <v>169</v>
      </c>
      <c r="J23" s="38">
        <v>214</v>
      </c>
      <c r="K23" s="38">
        <v>170</v>
      </c>
      <c r="L23" s="38">
        <v>235</v>
      </c>
      <c r="M23" s="38">
        <v>248</v>
      </c>
      <c r="N23" s="38">
        <v>1036</v>
      </c>
      <c r="O23" s="38">
        <v>2060</v>
      </c>
      <c r="P23" s="39">
        <f t="shared" si="0"/>
        <v>206</v>
      </c>
    </row>
    <row r="24" spans="1:16" x14ac:dyDescent="0.25">
      <c r="A24" s="36" t="s">
        <v>344</v>
      </c>
      <c r="B24" s="36" t="s">
        <v>345</v>
      </c>
      <c r="C24" s="37">
        <v>200</v>
      </c>
      <c r="D24" s="37">
        <v>186</v>
      </c>
      <c r="E24" s="37">
        <v>216</v>
      </c>
      <c r="F24" s="37">
        <v>233</v>
      </c>
      <c r="G24" s="37">
        <v>226</v>
      </c>
      <c r="H24" s="37">
        <v>1061</v>
      </c>
      <c r="I24" s="38">
        <v>210</v>
      </c>
      <c r="J24" s="38">
        <v>172</v>
      </c>
      <c r="K24" s="38">
        <v>246</v>
      </c>
      <c r="L24" s="38">
        <v>157</v>
      </c>
      <c r="M24" s="38">
        <v>196</v>
      </c>
      <c r="N24" s="38">
        <v>981</v>
      </c>
      <c r="O24" s="38">
        <v>2042</v>
      </c>
      <c r="P24" s="39">
        <f t="shared" si="0"/>
        <v>204.2</v>
      </c>
    </row>
    <row r="25" spans="1:16" x14ac:dyDescent="0.25">
      <c r="A25" s="36" t="s">
        <v>346</v>
      </c>
      <c r="B25" s="36" t="s">
        <v>347</v>
      </c>
      <c r="C25" s="37">
        <v>194</v>
      </c>
      <c r="D25" s="37">
        <v>190</v>
      </c>
      <c r="E25" s="37">
        <v>214</v>
      </c>
      <c r="F25" s="37">
        <v>205</v>
      </c>
      <c r="G25" s="37">
        <v>211</v>
      </c>
      <c r="H25" s="37">
        <v>1014</v>
      </c>
      <c r="I25" s="38">
        <v>181</v>
      </c>
      <c r="J25" s="38">
        <v>205</v>
      </c>
      <c r="K25" s="38">
        <v>237</v>
      </c>
      <c r="L25" s="38">
        <v>217</v>
      </c>
      <c r="M25" s="38">
        <v>181</v>
      </c>
      <c r="N25" s="38">
        <v>1021</v>
      </c>
      <c r="O25" s="38">
        <v>2035</v>
      </c>
      <c r="P25" s="39">
        <f t="shared" si="0"/>
        <v>203.5</v>
      </c>
    </row>
    <row r="26" spans="1:16" x14ac:dyDescent="0.25">
      <c r="A26" s="36" t="s">
        <v>301</v>
      </c>
      <c r="B26" s="36" t="s">
        <v>348</v>
      </c>
      <c r="C26" s="37">
        <v>164</v>
      </c>
      <c r="D26" s="37">
        <v>189</v>
      </c>
      <c r="E26" s="37">
        <v>187</v>
      </c>
      <c r="F26" s="37">
        <v>164</v>
      </c>
      <c r="G26" s="37">
        <v>232</v>
      </c>
      <c r="H26" s="37">
        <v>936</v>
      </c>
      <c r="I26" s="38">
        <v>215</v>
      </c>
      <c r="J26" s="38">
        <v>256</v>
      </c>
      <c r="K26" s="38">
        <v>182</v>
      </c>
      <c r="L26" s="38">
        <v>235</v>
      </c>
      <c r="M26" s="38">
        <v>198</v>
      </c>
      <c r="N26" s="38">
        <v>1086</v>
      </c>
      <c r="O26" s="38">
        <v>2022</v>
      </c>
      <c r="P26" s="39">
        <f t="shared" si="0"/>
        <v>202.2</v>
      </c>
    </row>
    <row r="27" spans="1:16" x14ac:dyDescent="0.25">
      <c r="A27" s="36" t="s">
        <v>349</v>
      </c>
      <c r="B27" s="36" t="s">
        <v>350</v>
      </c>
      <c r="C27" s="37">
        <v>200</v>
      </c>
      <c r="D27" s="37">
        <v>203</v>
      </c>
      <c r="E27" s="37">
        <v>179</v>
      </c>
      <c r="F27" s="37">
        <v>177</v>
      </c>
      <c r="G27" s="37">
        <v>202</v>
      </c>
      <c r="H27" s="37">
        <v>961</v>
      </c>
      <c r="I27" s="38">
        <v>214</v>
      </c>
      <c r="J27" s="38">
        <v>223</v>
      </c>
      <c r="K27" s="38">
        <v>189</v>
      </c>
      <c r="L27" s="38">
        <v>209</v>
      </c>
      <c r="M27" s="38">
        <v>219</v>
      </c>
      <c r="N27" s="38">
        <v>1054</v>
      </c>
      <c r="O27" s="38">
        <v>2015</v>
      </c>
      <c r="P27" s="39">
        <f t="shared" si="0"/>
        <v>201.5</v>
      </c>
    </row>
    <row r="28" spans="1:16" x14ac:dyDescent="0.25">
      <c r="A28" s="36" t="s">
        <v>351</v>
      </c>
      <c r="B28" s="36" t="s">
        <v>352</v>
      </c>
      <c r="C28" s="37">
        <v>193</v>
      </c>
      <c r="D28" s="37">
        <v>202</v>
      </c>
      <c r="E28" s="37">
        <v>212</v>
      </c>
      <c r="F28" s="37">
        <v>206</v>
      </c>
      <c r="G28" s="37">
        <v>225</v>
      </c>
      <c r="H28" s="37">
        <v>1038</v>
      </c>
      <c r="I28" s="38">
        <v>204</v>
      </c>
      <c r="J28" s="38">
        <v>152</v>
      </c>
      <c r="K28" s="38">
        <v>171</v>
      </c>
      <c r="L28" s="38">
        <v>191</v>
      </c>
      <c r="M28" s="38">
        <v>259</v>
      </c>
      <c r="N28" s="38">
        <v>977</v>
      </c>
      <c r="O28" s="38">
        <v>2015</v>
      </c>
      <c r="P28" s="39">
        <f t="shared" si="0"/>
        <v>201.5</v>
      </c>
    </row>
    <row r="29" spans="1:16" x14ac:dyDescent="0.25">
      <c r="A29" s="36" t="s">
        <v>353</v>
      </c>
      <c r="B29" s="36" t="s">
        <v>354</v>
      </c>
      <c r="C29" s="37">
        <v>212</v>
      </c>
      <c r="D29" s="37">
        <v>186</v>
      </c>
      <c r="E29" s="37">
        <v>216</v>
      </c>
      <c r="F29" s="37">
        <v>170</v>
      </c>
      <c r="G29" s="37">
        <v>206</v>
      </c>
      <c r="H29" s="37">
        <v>990</v>
      </c>
      <c r="I29" s="38">
        <v>200</v>
      </c>
      <c r="J29" s="38">
        <v>201</v>
      </c>
      <c r="K29" s="38">
        <v>193</v>
      </c>
      <c r="L29" s="38">
        <v>198</v>
      </c>
      <c r="M29" s="38">
        <v>213</v>
      </c>
      <c r="N29" s="38">
        <v>1005</v>
      </c>
      <c r="O29" s="38">
        <v>1995</v>
      </c>
      <c r="P29" s="39">
        <f t="shared" si="0"/>
        <v>199.5</v>
      </c>
    </row>
    <row r="30" spans="1:16" x14ac:dyDescent="0.25">
      <c r="A30" s="36" t="s">
        <v>355</v>
      </c>
      <c r="B30" s="36" t="s">
        <v>356</v>
      </c>
      <c r="C30" s="37">
        <v>197</v>
      </c>
      <c r="D30" s="37">
        <v>135</v>
      </c>
      <c r="E30" s="37">
        <v>190</v>
      </c>
      <c r="F30" s="37">
        <v>226</v>
      </c>
      <c r="G30" s="37">
        <v>235</v>
      </c>
      <c r="H30" s="37">
        <v>983</v>
      </c>
      <c r="I30" s="38">
        <v>182</v>
      </c>
      <c r="J30" s="38">
        <v>189</v>
      </c>
      <c r="K30" s="38">
        <v>246</v>
      </c>
      <c r="L30" s="38">
        <v>204</v>
      </c>
      <c r="M30" s="38">
        <v>157</v>
      </c>
      <c r="N30" s="38">
        <v>978</v>
      </c>
      <c r="O30" s="38">
        <v>1961</v>
      </c>
      <c r="P30" s="39">
        <f t="shared" si="0"/>
        <v>196.1</v>
      </c>
    </row>
    <row r="31" spans="1:16" x14ac:dyDescent="0.25">
      <c r="A31" s="36" t="s">
        <v>305</v>
      </c>
      <c r="B31" s="36" t="s">
        <v>314</v>
      </c>
      <c r="C31" s="37">
        <v>190</v>
      </c>
      <c r="D31" s="37">
        <v>234</v>
      </c>
      <c r="E31" s="37">
        <v>190</v>
      </c>
      <c r="F31" s="37">
        <v>190</v>
      </c>
      <c r="G31" s="37">
        <v>194</v>
      </c>
      <c r="H31" s="37">
        <v>998</v>
      </c>
      <c r="I31" s="38">
        <v>179</v>
      </c>
      <c r="J31" s="38">
        <v>175</v>
      </c>
      <c r="K31" s="38">
        <v>227</v>
      </c>
      <c r="L31" s="38">
        <v>182</v>
      </c>
      <c r="M31" s="38">
        <v>192</v>
      </c>
      <c r="N31" s="38">
        <v>955</v>
      </c>
      <c r="O31" s="38">
        <v>1953</v>
      </c>
      <c r="P31" s="39">
        <f t="shared" si="0"/>
        <v>195.3</v>
      </c>
    </row>
    <row r="32" spans="1:16" x14ac:dyDescent="0.25">
      <c r="A32" s="36" t="s">
        <v>357</v>
      </c>
      <c r="B32" s="36" t="s">
        <v>358</v>
      </c>
      <c r="C32" s="37">
        <v>215</v>
      </c>
      <c r="D32" s="37">
        <v>199</v>
      </c>
      <c r="E32" s="37">
        <v>190</v>
      </c>
      <c r="F32" s="37">
        <v>180</v>
      </c>
      <c r="G32" s="37">
        <v>136</v>
      </c>
      <c r="H32" s="37">
        <v>920</v>
      </c>
      <c r="I32" s="38">
        <v>209</v>
      </c>
      <c r="J32" s="38">
        <v>189</v>
      </c>
      <c r="K32" s="38">
        <v>181</v>
      </c>
      <c r="L32" s="38">
        <v>231</v>
      </c>
      <c r="M32" s="38">
        <v>200</v>
      </c>
      <c r="N32" s="38">
        <v>1010</v>
      </c>
      <c r="O32" s="38">
        <v>1930</v>
      </c>
      <c r="P32" s="39">
        <f t="shared" si="0"/>
        <v>193</v>
      </c>
    </row>
    <row r="33" spans="1:16" x14ac:dyDescent="0.25">
      <c r="A33" s="36" t="s">
        <v>293</v>
      </c>
      <c r="B33" s="36" t="s">
        <v>359</v>
      </c>
      <c r="C33" s="37">
        <v>234</v>
      </c>
      <c r="D33" s="37">
        <v>213</v>
      </c>
      <c r="E33" s="37">
        <v>245</v>
      </c>
      <c r="F33" s="37">
        <v>149</v>
      </c>
      <c r="G33" s="37">
        <v>163</v>
      </c>
      <c r="H33" s="37">
        <v>1004</v>
      </c>
      <c r="I33" s="38">
        <v>215</v>
      </c>
      <c r="J33" s="38">
        <v>133</v>
      </c>
      <c r="K33" s="38">
        <v>167</v>
      </c>
      <c r="L33" s="38">
        <v>199</v>
      </c>
      <c r="M33" s="38">
        <v>208</v>
      </c>
      <c r="N33" s="38">
        <v>922</v>
      </c>
      <c r="O33" s="38">
        <v>1926</v>
      </c>
      <c r="P33" s="39">
        <f t="shared" si="0"/>
        <v>192.6</v>
      </c>
    </row>
    <row r="34" spans="1:16" x14ac:dyDescent="0.25">
      <c r="A34" s="36" t="s">
        <v>285</v>
      </c>
      <c r="B34" s="36" t="s">
        <v>360</v>
      </c>
      <c r="C34" s="37">
        <v>213</v>
      </c>
      <c r="D34" s="37">
        <v>202</v>
      </c>
      <c r="E34" s="37">
        <v>236</v>
      </c>
      <c r="F34" s="37">
        <v>184</v>
      </c>
      <c r="G34" s="37">
        <v>181</v>
      </c>
      <c r="H34" s="37">
        <v>1016</v>
      </c>
      <c r="I34" s="38">
        <v>183</v>
      </c>
      <c r="J34" s="38">
        <v>151</v>
      </c>
      <c r="K34" s="38">
        <v>213</v>
      </c>
      <c r="L34" s="38">
        <v>190</v>
      </c>
      <c r="M34" s="38">
        <v>157</v>
      </c>
      <c r="N34" s="38">
        <v>894</v>
      </c>
      <c r="O34" s="38">
        <v>1910</v>
      </c>
      <c r="P34" s="39">
        <f t="shared" si="0"/>
        <v>191</v>
      </c>
    </row>
    <row r="35" spans="1:16" x14ac:dyDescent="0.25">
      <c r="A35" s="36" t="s">
        <v>361</v>
      </c>
      <c r="B35" s="36" t="s">
        <v>318</v>
      </c>
      <c r="C35" s="37">
        <v>146</v>
      </c>
      <c r="D35" s="37">
        <v>182</v>
      </c>
      <c r="E35" s="37">
        <v>191</v>
      </c>
      <c r="F35" s="37">
        <v>215</v>
      </c>
      <c r="G35" s="37">
        <v>207</v>
      </c>
      <c r="H35" s="37">
        <v>941</v>
      </c>
      <c r="I35" s="38">
        <v>192</v>
      </c>
      <c r="J35" s="38">
        <v>187</v>
      </c>
      <c r="K35" s="38">
        <v>220</v>
      </c>
      <c r="L35" s="38">
        <v>144</v>
      </c>
      <c r="M35" s="38">
        <v>216</v>
      </c>
      <c r="N35" s="38">
        <v>959</v>
      </c>
      <c r="O35" s="38">
        <v>1900</v>
      </c>
      <c r="P35" s="39">
        <f t="shared" si="0"/>
        <v>190</v>
      </c>
    </row>
    <row r="36" spans="1:16" x14ac:dyDescent="0.25">
      <c r="A36" s="36" t="s">
        <v>362</v>
      </c>
      <c r="B36" s="36" t="s">
        <v>363</v>
      </c>
      <c r="C36" s="37">
        <v>171</v>
      </c>
      <c r="D36" s="37">
        <v>159</v>
      </c>
      <c r="E36" s="37">
        <v>267</v>
      </c>
      <c r="F36" s="37">
        <v>180</v>
      </c>
      <c r="G36" s="37">
        <v>184</v>
      </c>
      <c r="H36" s="37">
        <v>961</v>
      </c>
      <c r="I36" s="38">
        <v>209</v>
      </c>
      <c r="J36" s="38">
        <v>153</v>
      </c>
      <c r="K36" s="38">
        <v>161</v>
      </c>
      <c r="L36" s="38">
        <v>197</v>
      </c>
      <c r="M36" s="38">
        <v>216</v>
      </c>
      <c r="N36" s="38">
        <v>936</v>
      </c>
      <c r="O36" s="38">
        <v>1897</v>
      </c>
      <c r="P36" s="39">
        <f t="shared" si="0"/>
        <v>189.7</v>
      </c>
    </row>
    <row r="37" spans="1:16" x14ac:dyDescent="0.25">
      <c r="A37" s="36" t="s">
        <v>364</v>
      </c>
      <c r="B37" s="36" t="s">
        <v>365</v>
      </c>
      <c r="C37" s="37">
        <v>191</v>
      </c>
      <c r="D37" s="37">
        <v>153</v>
      </c>
      <c r="E37" s="37">
        <v>179</v>
      </c>
      <c r="F37" s="37">
        <v>170</v>
      </c>
      <c r="G37" s="37">
        <v>210</v>
      </c>
      <c r="H37" s="37">
        <v>903</v>
      </c>
      <c r="I37" s="38">
        <v>179</v>
      </c>
      <c r="J37" s="38">
        <v>190</v>
      </c>
      <c r="K37" s="38">
        <v>192</v>
      </c>
      <c r="L37" s="38">
        <v>171</v>
      </c>
      <c r="M37" s="38">
        <v>242</v>
      </c>
      <c r="N37" s="38">
        <v>974</v>
      </c>
      <c r="O37" s="38">
        <v>1877</v>
      </c>
      <c r="P37" s="39">
        <f t="shared" si="0"/>
        <v>187.7</v>
      </c>
    </row>
    <row r="38" spans="1:16" x14ac:dyDescent="0.25">
      <c r="A38" s="36" t="s">
        <v>366</v>
      </c>
      <c r="B38" s="36" t="s">
        <v>367</v>
      </c>
      <c r="C38" s="37">
        <v>166</v>
      </c>
      <c r="D38" s="37">
        <v>200</v>
      </c>
      <c r="E38" s="37">
        <v>173</v>
      </c>
      <c r="F38" s="37">
        <v>211</v>
      </c>
      <c r="G38" s="37">
        <v>160</v>
      </c>
      <c r="H38" s="37">
        <v>910</v>
      </c>
      <c r="I38" s="38">
        <v>209</v>
      </c>
      <c r="J38" s="38">
        <v>200</v>
      </c>
      <c r="K38" s="38">
        <v>194</v>
      </c>
      <c r="L38" s="38">
        <v>169</v>
      </c>
      <c r="M38" s="38">
        <v>180</v>
      </c>
      <c r="N38" s="38">
        <v>952</v>
      </c>
      <c r="O38" s="38">
        <v>1862</v>
      </c>
      <c r="P38" s="39">
        <f t="shared" si="0"/>
        <v>186.2</v>
      </c>
    </row>
    <row r="39" spans="1:16" x14ac:dyDescent="0.25">
      <c r="A39" s="36" t="s">
        <v>296</v>
      </c>
      <c r="B39" s="36" t="s">
        <v>368</v>
      </c>
      <c r="C39" s="37">
        <v>154</v>
      </c>
      <c r="D39" s="37">
        <v>235</v>
      </c>
      <c r="E39" s="37">
        <v>168</v>
      </c>
      <c r="F39" s="37">
        <v>142</v>
      </c>
      <c r="G39" s="37">
        <v>176</v>
      </c>
      <c r="H39" s="37">
        <v>875</v>
      </c>
      <c r="I39" s="38">
        <v>188</v>
      </c>
      <c r="J39" s="38">
        <v>209</v>
      </c>
      <c r="K39" s="38">
        <v>205</v>
      </c>
      <c r="L39" s="38">
        <v>178</v>
      </c>
      <c r="M39" s="38">
        <v>180</v>
      </c>
      <c r="N39" s="38">
        <v>960</v>
      </c>
      <c r="O39" s="38">
        <v>1835</v>
      </c>
      <c r="P39" s="39">
        <f t="shared" si="0"/>
        <v>183.5</v>
      </c>
    </row>
    <row r="40" spans="1:16" x14ac:dyDescent="0.25">
      <c r="A40" s="36" t="s">
        <v>296</v>
      </c>
      <c r="B40" s="36" t="s">
        <v>369</v>
      </c>
      <c r="C40" s="37">
        <v>131</v>
      </c>
      <c r="D40" s="37">
        <v>214</v>
      </c>
      <c r="E40" s="37">
        <v>210</v>
      </c>
      <c r="F40" s="37">
        <v>195</v>
      </c>
      <c r="G40" s="37">
        <v>176</v>
      </c>
      <c r="H40" s="37">
        <v>926</v>
      </c>
      <c r="I40" s="38">
        <v>185</v>
      </c>
      <c r="J40" s="38">
        <v>170</v>
      </c>
      <c r="K40" s="38">
        <v>186</v>
      </c>
      <c r="L40" s="38">
        <v>163</v>
      </c>
      <c r="M40" s="38">
        <v>204</v>
      </c>
      <c r="N40" s="38">
        <v>908</v>
      </c>
      <c r="O40" s="38">
        <v>1834</v>
      </c>
      <c r="P40" s="39">
        <f t="shared" si="0"/>
        <v>183.4</v>
      </c>
    </row>
    <row r="41" spans="1:16" x14ac:dyDescent="0.25">
      <c r="A41" s="36" t="s">
        <v>370</v>
      </c>
      <c r="B41" s="36" t="s">
        <v>371</v>
      </c>
      <c r="C41" s="37">
        <v>167</v>
      </c>
      <c r="D41" s="37">
        <v>146</v>
      </c>
      <c r="E41" s="37">
        <v>146</v>
      </c>
      <c r="F41" s="37">
        <v>182</v>
      </c>
      <c r="G41" s="37">
        <v>168</v>
      </c>
      <c r="H41" s="37">
        <v>809</v>
      </c>
      <c r="I41" s="38">
        <v>200</v>
      </c>
      <c r="J41" s="38">
        <v>193</v>
      </c>
      <c r="K41" s="38">
        <v>187</v>
      </c>
      <c r="L41" s="38">
        <v>188</v>
      </c>
      <c r="M41" s="38">
        <v>247</v>
      </c>
      <c r="N41" s="38">
        <v>1015</v>
      </c>
      <c r="O41" s="38">
        <v>1824</v>
      </c>
      <c r="P41" s="39">
        <f t="shared" si="0"/>
        <v>182.4</v>
      </c>
    </row>
    <row r="42" spans="1:16" x14ac:dyDescent="0.25">
      <c r="A42" s="36" t="s">
        <v>228</v>
      </c>
      <c r="B42" s="36" t="s">
        <v>372</v>
      </c>
      <c r="C42" s="37">
        <v>177</v>
      </c>
      <c r="D42" s="37">
        <v>161</v>
      </c>
      <c r="E42" s="37">
        <v>215</v>
      </c>
      <c r="F42" s="37">
        <v>172</v>
      </c>
      <c r="G42" s="37">
        <v>191</v>
      </c>
      <c r="H42" s="37">
        <v>916</v>
      </c>
      <c r="I42" s="38">
        <v>163</v>
      </c>
      <c r="J42" s="38">
        <v>201</v>
      </c>
      <c r="K42" s="38">
        <v>205</v>
      </c>
      <c r="L42" s="38">
        <v>180</v>
      </c>
      <c r="M42" s="38">
        <v>153</v>
      </c>
      <c r="N42" s="38">
        <v>902</v>
      </c>
      <c r="O42" s="38">
        <v>1818</v>
      </c>
      <c r="P42" s="39">
        <f t="shared" si="0"/>
        <v>181.8</v>
      </c>
    </row>
    <row r="43" spans="1:16" x14ac:dyDescent="0.25">
      <c r="A43" s="36" t="s">
        <v>308</v>
      </c>
      <c r="B43" s="36" t="s">
        <v>373</v>
      </c>
      <c r="C43" s="37">
        <v>216</v>
      </c>
      <c r="D43" s="37">
        <v>193</v>
      </c>
      <c r="E43" s="37">
        <v>192</v>
      </c>
      <c r="F43" s="37">
        <v>188</v>
      </c>
      <c r="G43" s="37">
        <v>174</v>
      </c>
      <c r="H43" s="37">
        <v>963</v>
      </c>
      <c r="I43" s="38">
        <v>166</v>
      </c>
      <c r="J43" s="38">
        <v>157</v>
      </c>
      <c r="K43" s="38">
        <v>173</v>
      </c>
      <c r="L43" s="38">
        <v>170</v>
      </c>
      <c r="M43" s="38">
        <v>182</v>
      </c>
      <c r="N43" s="38">
        <v>848</v>
      </c>
      <c r="O43" s="38">
        <v>1811</v>
      </c>
      <c r="P43" s="39">
        <f t="shared" si="0"/>
        <v>181.1</v>
      </c>
    </row>
    <row r="44" spans="1:16" x14ac:dyDescent="0.25">
      <c r="A44" s="36" t="s">
        <v>311</v>
      </c>
      <c r="B44" s="36" t="s">
        <v>374</v>
      </c>
      <c r="C44" s="37">
        <v>149</v>
      </c>
      <c r="D44" s="37">
        <v>157</v>
      </c>
      <c r="E44" s="37">
        <v>192</v>
      </c>
      <c r="F44" s="37">
        <v>149</v>
      </c>
      <c r="G44" s="37">
        <v>180</v>
      </c>
      <c r="H44" s="37">
        <v>827</v>
      </c>
      <c r="I44" s="38">
        <v>149</v>
      </c>
      <c r="J44" s="38">
        <v>236</v>
      </c>
      <c r="K44" s="38">
        <v>204</v>
      </c>
      <c r="L44" s="38">
        <v>220</v>
      </c>
      <c r="M44" s="38">
        <v>154</v>
      </c>
      <c r="N44" s="38">
        <v>963</v>
      </c>
      <c r="O44" s="38">
        <v>1790</v>
      </c>
      <c r="P44" s="39">
        <f t="shared" si="0"/>
        <v>179</v>
      </c>
    </row>
    <row r="45" spans="1:16" x14ac:dyDescent="0.25">
      <c r="A45" s="36" t="s">
        <v>241</v>
      </c>
      <c r="B45" s="36" t="s">
        <v>375</v>
      </c>
      <c r="C45" s="37">
        <v>174</v>
      </c>
      <c r="D45" s="37">
        <v>169</v>
      </c>
      <c r="E45" s="37">
        <v>187</v>
      </c>
      <c r="F45" s="37">
        <v>157</v>
      </c>
      <c r="G45" s="37">
        <v>178</v>
      </c>
      <c r="H45" s="37">
        <v>865</v>
      </c>
      <c r="I45" s="38">
        <v>242</v>
      </c>
      <c r="J45" s="38">
        <v>194</v>
      </c>
      <c r="K45" s="38">
        <v>123</v>
      </c>
      <c r="L45" s="38">
        <v>189</v>
      </c>
      <c r="M45" s="38">
        <v>174</v>
      </c>
      <c r="N45" s="38">
        <v>922</v>
      </c>
      <c r="O45" s="38">
        <v>1787</v>
      </c>
      <c r="P45" s="39">
        <f t="shared" si="0"/>
        <v>178.7</v>
      </c>
    </row>
    <row r="46" spans="1:16" x14ac:dyDescent="0.25">
      <c r="A46" s="36" t="s">
        <v>288</v>
      </c>
      <c r="B46" s="36" t="s">
        <v>376</v>
      </c>
      <c r="C46" s="37">
        <v>139</v>
      </c>
      <c r="D46" s="37">
        <v>232</v>
      </c>
      <c r="E46" s="37">
        <v>169</v>
      </c>
      <c r="F46" s="37">
        <v>168</v>
      </c>
      <c r="G46" s="37">
        <v>162</v>
      </c>
      <c r="H46" s="37">
        <v>870</v>
      </c>
      <c r="I46" s="38">
        <v>157</v>
      </c>
      <c r="J46" s="38">
        <v>175</v>
      </c>
      <c r="K46" s="38">
        <v>206</v>
      </c>
      <c r="L46" s="38">
        <v>189</v>
      </c>
      <c r="M46" s="38">
        <v>183</v>
      </c>
      <c r="N46" s="38">
        <v>910</v>
      </c>
      <c r="O46" s="38">
        <v>1780</v>
      </c>
      <c r="P46" s="39">
        <f t="shared" si="0"/>
        <v>178</v>
      </c>
    </row>
    <row r="47" spans="1:16" x14ac:dyDescent="0.25">
      <c r="A47" s="36" t="s">
        <v>377</v>
      </c>
      <c r="B47" s="36" t="s">
        <v>378</v>
      </c>
      <c r="C47" s="37">
        <v>192</v>
      </c>
      <c r="D47" s="37">
        <v>171</v>
      </c>
      <c r="E47" s="37">
        <v>159</v>
      </c>
      <c r="F47" s="37">
        <v>180</v>
      </c>
      <c r="G47" s="37">
        <v>217</v>
      </c>
      <c r="H47" s="37">
        <v>919</v>
      </c>
      <c r="I47" s="38">
        <v>161</v>
      </c>
      <c r="J47" s="38">
        <v>161</v>
      </c>
      <c r="K47" s="38">
        <v>125</v>
      </c>
      <c r="L47" s="38">
        <v>181</v>
      </c>
      <c r="M47" s="38">
        <v>188</v>
      </c>
      <c r="N47" s="38">
        <v>816</v>
      </c>
      <c r="O47" s="38">
        <v>1735</v>
      </c>
      <c r="P47" s="39">
        <f t="shared" si="0"/>
        <v>173.5</v>
      </c>
    </row>
    <row r="48" spans="1:16" x14ac:dyDescent="0.25">
      <c r="A48" s="36" t="s">
        <v>294</v>
      </c>
      <c r="B48" s="36" t="s">
        <v>368</v>
      </c>
      <c r="C48" s="37">
        <v>135</v>
      </c>
      <c r="D48" s="37">
        <v>171</v>
      </c>
      <c r="E48" s="37">
        <v>156</v>
      </c>
      <c r="F48" s="37">
        <v>189</v>
      </c>
      <c r="G48" s="37">
        <v>135</v>
      </c>
      <c r="H48" s="37">
        <v>786</v>
      </c>
      <c r="I48" s="38">
        <v>158</v>
      </c>
      <c r="J48" s="38">
        <v>180</v>
      </c>
      <c r="K48" s="38">
        <v>222</v>
      </c>
      <c r="L48" s="38">
        <v>171</v>
      </c>
      <c r="M48" s="38">
        <v>216</v>
      </c>
      <c r="N48" s="38">
        <v>947</v>
      </c>
      <c r="O48" s="38">
        <v>1733</v>
      </c>
      <c r="P48" s="39">
        <f t="shared" si="0"/>
        <v>173.3</v>
      </c>
    </row>
    <row r="49" spans="1:16" x14ac:dyDescent="0.25">
      <c r="A49" s="36" t="s">
        <v>310</v>
      </c>
      <c r="B49" s="36" t="s">
        <v>318</v>
      </c>
      <c r="C49" s="37">
        <v>181</v>
      </c>
      <c r="D49" s="37">
        <v>158</v>
      </c>
      <c r="E49" s="37">
        <v>188</v>
      </c>
      <c r="F49" s="37">
        <v>167</v>
      </c>
      <c r="G49" s="37">
        <v>192</v>
      </c>
      <c r="H49" s="37">
        <v>886</v>
      </c>
      <c r="I49" s="38">
        <v>140</v>
      </c>
      <c r="J49" s="38">
        <v>213</v>
      </c>
      <c r="K49" s="38">
        <v>185</v>
      </c>
      <c r="L49" s="38">
        <v>141</v>
      </c>
      <c r="M49" s="38">
        <v>159</v>
      </c>
      <c r="N49" s="38">
        <v>838</v>
      </c>
      <c r="O49" s="38">
        <v>1724</v>
      </c>
      <c r="P49" s="39">
        <f t="shared" si="0"/>
        <v>172.4</v>
      </c>
    </row>
    <row r="50" spans="1:16" x14ac:dyDescent="0.25">
      <c r="A50" s="36" t="s">
        <v>290</v>
      </c>
      <c r="B50" s="36" t="s">
        <v>379</v>
      </c>
      <c r="C50" s="37">
        <v>150</v>
      </c>
      <c r="D50" s="37">
        <v>164</v>
      </c>
      <c r="E50" s="37">
        <v>148</v>
      </c>
      <c r="F50" s="37">
        <v>170</v>
      </c>
      <c r="G50" s="37">
        <v>219</v>
      </c>
      <c r="H50" s="37">
        <v>851</v>
      </c>
      <c r="I50" s="38">
        <v>176</v>
      </c>
      <c r="J50" s="38">
        <v>205</v>
      </c>
      <c r="K50" s="38">
        <v>189</v>
      </c>
      <c r="L50" s="38">
        <v>156</v>
      </c>
      <c r="M50" s="38">
        <v>145</v>
      </c>
      <c r="N50" s="38">
        <v>871</v>
      </c>
      <c r="O50" s="38">
        <v>1722</v>
      </c>
      <c r="P50" s="39">
        <f t="shared" si="0"/>
        <v>172.2</v>
      </c>
    </row>
    <row r="51" spans="1:16" x14ac:dyDescent="0.25">
      <c r="A51" s="36" t="s">
        <v>380</v>
      </c>
      <c r="B51" s="36" t="s">
        <v>381</v>
      </c>
      <c r="C51" s="37">
        <v>139</v>
      </c>
      <c r="D51" s="37">
        <v>162</v>
      </c>
      <c r="E51" s="37">
        <v>197</v>
      </c>
      <c r="F51" s="37">
        <v>203</v>
      </c>
      <c r="G51" s="37">
        <v>183</v>
      </c>
      <c r="H51" s="37">
        <v>884</v>
      </c>
      <c r="I51" s="38">
        <v>139</v>
      </c>
      <c r="J51" s="38">
        <v>176</v>
      </c>
      <c r="K51" s="38">
        <v>178</v>
      </c>
      <c r="L51" s="38">
        <v>157</v>
      </c>
      <c r="M51" s="38">
        <v>178</v>
      </c>
      <c r="N51" s="38">
        <v>828</v>
      </c>
      <c r="O51" s="38">
        <v>1712</v>
      </c>
      <c r="P51" s="39">
        <f t="shared" si="0"/>
        <v>171.2</v>
      </c>
    </row>
    <row r="52" spans="1:16" x14ac:dyDescent="0.25">
      <c r="A52" s="36" t="s">
        <v>269</v>
      </c>
      <c r="B52" s="36" t="s">
        <v>372</v>
      </c>
      <c r="C52" s="37">
        <v>234</v>
      </c>
      <c r="D52" s="37">
        <v>160</v>
      </c>
      <c r="E52" s="37">
        <v>170</v>
      </c>
      <c r="F52" s="37">
        <v>159</v>
      </c>
      <c r="G52" s="37">
        <v>139</v>
      </c>
      <c r="H52" s="37">
        <v>862</v>
      </c>
      <c r="I52" s="38">
        <v>163</v>
      </c>
      <c r="J52" s="38">
        <v>187</v>
      </c>
      <c r="K52" s="38">
        <v>155</v>
      </c>
      <c r="L52" s="38">
        <v>151</v>
      </c>
      <c r="M52" s="38">
        <v>192</v>
      </c>
      <c r="N52" s="38">
        <v>848</v>
      </c>
      <c r="O52" s="38">
        <v>1710</v>
      </c>
      <c r="P52" s="39">
        <f t="shared" si="0"/>
        <v>171</v>
      </c>
    </row>
    <row r="53" spans="1:16" x14ac:dyDescent="0.25">
      <c r="A53" s="36" t="s">
        <v>382</v>
      </c>
      <c r="B53" s="36" t="s">
        <v>383</v>
      </c>
      <c r="C53" s="37">
        <v>189</v>
      </c>
      <c r="D53" s="37">
        <v>141</v>
      </c>
      <c r="E53" s="37">
        <v>193</v>
      </c>
      <c r="F53" s="37">
        <v>180</v>
      </c>
      <c r="G53" s="37">
        <v>181</v>
      </c>
      <c r="H53" s="37">
        <v>884</v>
      </c>
      <c r="I53" s="38">
        <v>146</v>
      </c>
      <c r="J53" s="38">
        <v>173</v>
      </c>
      <c r="K53" s="38">
        <v>145</v>
      </c>
      <c r="L53" s="38">
        <v>120</v>
      </c>
      <c r="M53" s="38">
        <v>159</v>
      </c>
      <c r="N53" s="38">
        <v>743</v>
      </c>
      <c r="O53" s="38">
        <v>1627</v>
      </c>
      <c r="P53" s="39">
        <f t="shared" si="0"/>
        <v>162.69999999999999</v>
      </c>
    </row>
    <row r="86" spans="1:2" x14ac:dyDescent="0.25">
      <c r="A86" s="33" t="s">
        <v>241</v>
      </c>
      <c r="B86" s="33" t="s">
        <v>241</v>
      </c>
    </row>
    <row r="87" spans="1:2" x14ac:dyDescent="0.25">
      <c r="A87" s="33" t="s">
        <v>221</v>
      </c>
      <c r="B87" s="33" t="s">
        <v>290</v>
      </c>
    </row>
    <row r="88" spans="1:2" x14ac:dyDescent="0.25">
      <c r="A88" s="33" t="s">
        <v>291</v>
      </c>
      <c r="B88" s="33" t="s">
        <v>292</v>
      </c>
    </row>
    <row r="89" spans="1:2" x14ac:dyDescent="0.25">
      <c r="A89" s="33" t="s">
        <v>255</v>
      </c>
      <c r="B89" s="33" t="s">
        <v>293</v>
      </c>
    </row>
    <row r="90" spans="1:2" x14ac:dyDescent="0.25">
      <c r="A90" s="33" t="s">
        <v>263</v>
      </c>
      <c r="B90" s="33" t="s">
        <v>294</v>
      </c>
    </row>
    <row r="91" spans="1:2" x14ac:dyDescent="0.25">
      <c r="A91" s="33" t="s">
        <v>265</v>
      </c>
      <c r="B91" s="33" t="s">
        <v>295</v>
      </c>
    </row>
    <row r="92" spans="1:2" x14ac:dyDescent="0.25">
      <c r="A92" s="33" t="s">
        <v>248</v>
      </c>
      <c r="B92" s="33" t="s">
        <v>269</v>
      </c>
    </row>
    <row r="93" spans="1:2" x14ac:dyDescent="0.25">
      <c r="A93" s="33" t="s">
        <v>203</v>
      </c>
      <c r="B93" s="33" t="s">
        <v>296</v>
      </c>
    </row>
    <row r="94" spans="1:2" x14ac:dyDescent="0.25">
      <c r="A94" s="33" t="s">
        <v>237</v>
      </c>
      <c r="B94" s="33" t="s">
        <v>297</v>
      </c>
    </row>
    <row r="95" spans="1:2" x14ac:dyDescent="0.25">
      <c r="A95" s="33" t="s">
        <v>211</v>
      </c>
      <c r="B95" s="33" t="s">
        <v>211</v>
      </c>
    </row>
    <row r="96" spans="1:2" x14ac:dyDescent="0.25">
      <c r="A96" s="33" t="s">
        <v>298</v>
      </c>
      <c r="B96" s="33" t="s">
        <v>299</v>
      </c>
    </row>
    <row r="97" spans="1:3" x14ac:dyDescent="0.25">
      <c r="A97" s="33" t="s">
        <v>213</v>
      </c>
      <c r="B97" s="33" t="s">
        <v>300</v>
      </c>
    </row>
    <row r="98" spans="1:3" x14ac:dyDescent="0.25">
      <c r="A98" s="33" t="s">
        <v>228</v>
      </c>
      <c r="B98" s="33" t="s">
        <v>228</v>
      </c>
    </row>
    <row r="99" spans="1:3" x14ac:dyDescent="0.25">
      <c r="A99" s="33" t="s">
        <v>235</v>
      </c>
      <c r="B99" s="33" t="s">
        <v>296</v>
      </c>
    </row>
    <row r="100" spans="1:3" x14ac:dyDescent="0.25">
      <c r="A100" s="33" t="s">
        <v>201</v>
      </c>
      <c r="B100" s="33" t="s">
        <v>301</v>
      </c>
      <c r="C100" s="34" t="s">
        <v>302</v>
      </c>
    </row>
    <row r="101" spans="1:3" x14ac:dyDescent="0.25">
      <c r="A101" s="33" t="s">
        <v>219</v>
      </c>
      <c r="B101" s="33" t="s">
        <v>303</v>
      </c>
    </row>
    <row r="102" spans="1:3" x14ac:dyDescent="0.25">
      <c r="A102" s="33" t="s">
        <v>207</v>
      </c>
      <c r="B102" s="33" t="s">
        <v>304</v>
      </c>
    </row>
    <row r="103" spans="1:3" x14ac:dyDescent="0.25">
      <c r="A103" s="33" t="s">
        <v>230</v>
      </c>
      <c r="B103" s="33" t="s">
        <v>305</v>
      </c>
    </row>
    <row r="104" spans="1:3" x14ac:dyDescent="0.25">
      <c r="A104" s="33" t="s">
        <v>306</v>
      </c>
      <c r="B104" s="33" t="s">
        <v>307</v>
      </c>
    </row>
    <row r="105" spans="1:3" x14ac:dyDescent="0.25">
      <c r="A105" s="33" t="s">
        <v>267</v>
      </c>
      <c r="B105" s="33" t="s">
        <v>308</v>
      </c>
    </row>
    <row r="106" spans="1:3" x14ac:dyDescent="0.25">
      <c r="A106" s="33" t="s">
        <v>197</v>
      </c>
      <c r="B106" s="33" t="s">
        <v>309</v>
      </c>
    </row>
    <row r="107" spans="1:3" x14ac:dyDescent="0.25">
      <c r="A107" s="33" t="s">
        <v>269</v>
      </c>
      <c r="B107" s="33" t="s">
        <v>310</v>
      </c>
    </row>
    <row r="108" spans="1:3" x14ac:dyDescent="0.25">
      <c r="A108" s="33" t="s">
        <v>271</v>
      </c>
      <c r="B108" s="33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workbookViewId="0">
      <selection sqref="A1:P1048576"/>
    </sheetView>
  </sheetViews>
  <sheetFormatPr defaultRowHeight="15" x14ac:dyDescent="0.25"/>
  <cols>
    <col min="1" max="1" width="14.5703125" style="33" bestFit="1" customWidth="1"/>
    <col min="2" max="2" width="10.7109375" style="33" bestFit="1" customWidth="1"/>
    <col min="3" max="7" width="5" style="34" bestFit="1" customWidth="1"/>
    <col min="8" max="8" width="5.42578125" style="34" bestFit="1" customWidth="1"/>
    <col min="9" max="13" width="5" style="3" bestFit="1" customWidth="1"/>
    <col min="14" max="15" width="5.42578125" style="3" bestFit="1" customWidth="1"/>
    <col min="16" max="16" width="9.140625" style="35"/>
    <col min="17" max="16384" width="9.140625" style="28"/>
  </cols>
  <sheetData>
    <row r="1" spans="1:16" s="33" customFormat="1" x14ac:dyDescent="0.25">
      <c r="A1" s="26" t="s">
        <v>195</v>
      </c>
      <c r="B1" s="26" t="s">
        <v>196</v>
      </c>
      <c r="C1" s="27" t="s">
        <v>0</v>
      </c>
      <c r="D1" s="27" t="s">
        <v>1</v>
      </c>
      <c r="E1" s="27" t="s">
        <v>2</v>
      </c>
      <c r="F1" s="27" t="s">
        <v>3</v>
      </c>
      <c r="G1" s="27" t="s">
        <v>4</v>
      </c>
      <c r="H1" s="27" t="s">
        <v>10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10</v>
      </c>
      <c r="P1" s="27" t="s">
        <v>11</v>
      </c>
    </row>
    <row r="2" spans="1:16" x14ac:dyDescent="0.25">
      <c r="A2" s="36" t="s">
        <v>312</v>
      </c>
      <c r="B2" s="36" t="s">
        <v>313</v>
      </c>
      <c r="C2" s="37">
        <v>204</v>
      </c>
      <c r="D2" s="37">
        <v>193</v>
      </c>
      <c r="E2" s="37">
        <v>222</v>
      </c>
      <c r="F2" s="37">
        <v>192</v>
      </c>
      <c r="G2" s="37">
        <v>256</v>
      </c>
      <c r="H2" s="37">
        <v>1067</v>
      </c>
      <c r="I2" s="38">
        <v>239</v>
      </c>
      <c r="J2" s="38">
        <v>244</v>
      </c>
      <c r="K2" s="38">
        <v>268</v>
      </c>
      <c r="L2" s="38">
        <v>214</v>
      </c>
      <c r="M2" s="38">
        <v>257</v>
      </c>
      <c r="N2" s="38">
        <v>1222</v>
      </c>
      <c r="O2" s="38">
        <v>2289</v>
      </c>
      <c r="P2" s="39">
        <f t="shared" ref="P2:P65" si="0">AVERAGE(C2:G2,I2:M2)</f>
        <v>228.9</v>
      </c>
    </row>
    <row r="3" spans="1:16" x14ac:dyDescent="0.25">
      <c r="A3" s="36" t="s">
        <v>304</v>
      </c>
      <c r="B3" s="36" t="s">
        <v>314</v>
      </c>
      <c r="C3" s="37">
        <v>235</v>
      </c>
      <c r="D3" s="37">
        <v>225</v>
      </c>
      <c r="E3" s="37">
        <v>257</v>
      </c>
      <c r="F3" s="37">
        <v>201</v>
      </c>
      <c r="G3" s="37">
        <v>214</v>
      </c>
      <c r="H3" s="37">
        <v>1132</v>
      </c>
      <c r="I3" s="38">
        <v>223</v>
      </c>
      <c r="J3" s="38">
        <v>231</v>
      </c>
      <c r="K3" s="38">
        <v>215</v>
      </c>
      <c r="L3" s="38">
        <v>194</v>
      </c>
      <c r="M3" s="38">
        <v>245</v>
      </c>
      <c r="N3" s="38">
        <v>1108</v>
      </c>
      <c r="O3" s="38">
        <v>2240</v>
      </c>
      <c r="P3" s="39">
        <f t="shared" si="0"/>
        <v>224</v>
      </c>
    </row>
    <row r="4" spans="1:16" x14ac:dyDescent="0.25">
      <c r="A4" s="36" t="s">
        <v>315</v>
      </c>
      <c r="B4" s="36" t="s">
        <v>316</v>
      </c>
      <c r="C4" s="37">
        <v>217</v>
      </c>
      <c r="D4" s="37">
        <v>228</v>
      </c>
      <c r="E4" s="37">
        <v>212</v>
      </c>
      <c r="F4" s="37">
        <v>236</v>
      </c>
      <c r="G4" s="37">
        <v>188</v>
      </c>
      <c r="H4" s="37">
        <v>1081</v>
      </c>
      <c r="I4" s="38">
        <v>233</v>
      </c>
      <c r="J4" s="38">
        <v>235</v>
      </c>
      <c r="K4" s="38">
        <v>258</v>
      </c>
      <c r="L4" s="38">
        <v>219</v>
      </c>
      <c r="M4" s="38">
        <v>200</v>
      </c>
      <c r="N4" s="38">
        <v>1145</v>
      </c>
      <c r="O4" s="38">
        <v>2226</v>
      </c>
      <c r="P4" s="39">
        <f t="shared" si="0"/>
        <v>222.6</v>
      </c>
    </row>
    <row r="5" spans="1:16" x14ac:dyDescent="0.25">
      <c r="A5" s="36" t="s">
        <v>317</v>
      </c>
      <c r="B5" s="36" t="s">
        <v>318</v>
      </c>
      <c r="C5" s="37">
        <v>212</v>
      </c>
      <c r="D5" s="37">
        <v>221</v>
      </c>
      <c r="E5" s="37">
        <v>223</v>
      </c>
      <c r="F5" s="37">
        <v>175</v>
      </c>
      <c r="G5" s="37">
        <v>215</v>
      </c>
      <c r="H5" s="37">
        <v>1046</v>
      </c>
      <c r="I5" s="38">
        <v>244</v>
      </c>
      <c r="J5" s="38">
        <v>242</v>
      </c>
      <c r="K5" s="38">
        <v>194</v>
      </c>
      <c r="L5" s="38">
        <v>247</v>
      </c>
      <c r="M5" s="38">
        <v>235</v>
      </c>
      <c r="N5" s="38">
        <v>1162</v>
      </c>
      <c r="O5" s="38">
        <v>2208</v>
      </c>
      <c r="P5" s="39">
        <f t="shared" si="0"/>
        <v>220.8</v>
      </c>
    </row>
    <row r="6" spans="1:16" x14ac:dyDescent="0.25">
      <c r="A6" s="36" t="s">
        <v>303</v>
      </c>
      <c r="B6" s="36" t="s">
        <v>319</v>
      </c>
      <c r="C6" s="37">
        <v>227</v>
      </c>
      <c r="D6" s="37">
        <v>210</v>
      </c>
      <c r="E6" s="37">
        <v>224</v>
      </c>
      <c r="F6" s="37">
        <v>255</v>
      </c>
      <c r="G6" s="37">
        <v>213</v>
      </c>
      <c r="H6" s="37">
        <v>1129</v>
      </c>
      <c r="I6" s="38">
        <v>202</v>
      </c>
      <c r="J6" s="38">
        <v>179</v>
      </c>
      <c r="K6" s="38">
        <v>205</v>
      </c>
      <c r="L6" s="38">
        <v>269</v>
      </c>
      <c r="M6" s="38">
        <v>219</v>
      </c>
      <c r="N6" s="38">
        <v>1074</v>
      </c>
      <c r="O6" s="38">
        <v>2203</v>
      </c>
      <c r="P6" s="39">
        <f t="shared" si="0"/>
        <v>220.3</v>
      </c>
    </row>
    <row r="7" spans="1:16" x14ac:dyDescent="0.25">
      <c r="A7" s="36" t="s">
        <v>292</v>
      </c>
      <c r="B7" s="36" t="s">
        <v>320</v>
      </c>
      <c r="C7" s="37">
        <v>208</v>
      </c>
      <c r="D7" s="37">
        <v>228</v>
      </c>
      <c r="E7" s="37">
        <v>224</v>
      </c>
      <c r="F7" s="37">
        <v>237</v>
      </c>
      <c r="G7" s="37">
        <v>181</v>
      </c>
      <c r="H7" s="37">
        <v>1078</v>
      </c>
      <c r="I7" s="38">
        <v>205</v>
      </c>
      <c r="J7" s="38">
        <v>202</v>
      </c>
      <c r="K7" s="38">
        <v>235</v>
      </c>
      <c r="L7" s="38">
        <v>193</v>
      </c>
      <c r="M7" s="38">
        <v>249</v>
      </c>
      <c r="N7" s="38">
        <v>1084</v>
      </c>
      <c r="O7" s="38">
        <v>2162</v>
      </c>
      <c r="P7" s="39">
        <f t="shared" si="0"/>
        <v>216.2</v>
      </c>
    </row>
    <row r="8" spans="1:16" x14ac:dyDescent="0.25">
      <c r="A8" s="36" t="s">
        <v>321</v>
      </c>
      <c r="B8" s="36" t="s">
        <v>322</v>
      </c>
      <c r="C8" s="37">
        <v>249</v>
      </c>
      <c r="D8" s="37">
        <v>216</v>
      </c>
      <c r="E8" s="37">
        <v>229</v>
      </c>
      <c r="F8" s="37">
        <v>168</v>
      </c>
      <c r="G8" s="37">
        <v>240</v>
      </c>
      <c r="H8" s="37">
        <v>1102</v>
      </c>
      <c r="I8" s="38">
        <v>236</v>
      </c>
      <c r="J8" s="38">
        <v>213</v>
      </c>
      <c r="K8" s="38">
        <v>192</v>
      </c>
      <c r="L8" s="38">
        <v>212</v>
      </c>
      <c r="M8" s="38">
        <v>193</v>
      </c>
      <c r="N8" s="38">
        <v>1046</v>
      </c>
      <c r="O8" s="38">
        <v>2148</v>
      </c>
      <c r="P8" s="39">
        <f t="shared" si="0"/>
        <v>214.8</v>
      </c>
    </row>
    <row r="9" spans="1:16" x14ac:dyDescent="0.25">
      <c r="A9" s="36" t="s">
        <v>323</v>
      </c>
      <c r="B9" s="36" t="s">
        <v>324</v>
      </c>
      <c r="C9" s="37">
        <v>224</v>
      </c>
      <c r="D9" s="37">
        <v>203</v>
      </c>
      <c r="E9" s="37">
        <v>245</v>
      </c>
      <c r="F9" s="37">
        <v>222</v>
      </c>
      <c r="G9" s="37">
        <v>212</v>
      </c>
      <c r="H9" s="37">
        <v>1106</v>
      </c>
      <c r="I9" s="38">
        <v>180</v>
      </c>
      <c r="J9" s="38">
        <v>207</v>
      </c>
      <c r="K9" s="38">
        <v>189</v>
      </c>
      <c r="L9" s="38">
        <v>258</v>
      </c>
      <c r="M9" s="38">
        <v>201</v>
      </c>
      <c r="N9" s="38">
        <v>1035</v>
      </c>
      <c r="O9" s="38">
        <v>2141</v>
      </c>
      <c r="P9" s="39">
        <f t="shared" si="0"/>
        <v>214.1</v>
      </c>
    </row>
    <row r="10" spans="1:16" x14ac:dyDescent="0.25">
      <c r="A10" s="36" t="s">
        <v>297</v>
      </c>
      <c r="B10" s="36" t="s">
        <v>325</v>
      </c>
      <c r="C10" s="37">
        <v>191</v>
      </c>
      <c r="D10" s="37">
        <v>226</v>
      </c>
      <c r="E10" s="37">
        <v>226</v>
      </c>
      <c r="F10" s="37">
        <v>214</v>
      </c>
      <c r="G10" s="37">
        <v>188</v>
      </c>
      <c r="H10" s="37">
        <v>1045</v>
      </c>
      <c r="I10" s="38">
        <v>241</v>
      </c>
      <c r="J10" s="38">
        <v>221</v>
      </c>
      <c r="K10" s="38">
        <v>182</v>
      </c>
      <c r="L10" s="38">
        <v>215</v>
      </c>
      <c r="M10" s="38">
        <v>223</v>
      </c>
      <c r="N10" s="38">
        <v>1082</v>
      </c>
      <c r="O10" s="38">
        <v>2127</v>
      </c>
      <c r="P10" s="39">
        <f t="shared" si="0"/>
        <v>212.7</v>
      </c>
    </row>
    <row r="11" spans="1:16" x14ac:dyDescent="0.25">
      <c r="A11" s="36" t="s">
        <v>326</v>
      </c>
      <c r="B11" s="36" t="s">
        <v>327</v>
      </c>
      <c r="C11" s="37">
        <v>246</v>
      </c>
      <c r="D11" s="37">
        <v>194</v>
      </c>
      <c r="E11" s="37">
        <v>162</v>
      </c>
      <c r="F11" s="37">
        <v>211</v>
      </c>
      <c r="G11" s="37">
        <v>247</v>
      </c>
      <c r="H11" s="37">
        <v>1060</v>
      </c>
      <c r="I11" s="38">
        <v>210</v>
      </c>
      <c r="J11" s="38">
        <v>201</v>
      </c>
      <c r="K11" s="38">
        <v>184</v>
      </c>
      <c r="L11" s="38">
        <v>223</v>
      </c>
      <c r="M11" s="38">
        <v>247</v>
      </c>
      <c r="N11" s="38">
        <v>1065</v>
      </c>
      <c r="O11" s="38">
        <v>2125</v>
      </c>
      <c r="P11" s="39">
        <f t="shared" si="0"/>
        <v>212.5</v>
      </c>
    </row>
    <row r="12" spans="1:16" x14ac:dyDescent="0.25">
      <c r="A12" s="36" t="s">
        <v>328</v>
      </c>
      <c r="B12" s="36" t="s">
        <v>329</v>
      </c>
      <c r="C12" s="37">
        <v>233</v>
      </c>
      <c r="D12" s="37">
        <v>185</v>
      </c>
      <c r="E12" s="37">
        <v>213</v>
      </c>
      <c r="F12" s="37">
        <v>192</v>
      </c>
      <c r="G12" s="37">
        <v>236</v>
      </c>
      <c r="H12" s="37">
        <v>1059</v>
      </c>
      <c r="I12" s="38">
        <v>257</v>
      </c>
      <c r="J12" s="38">
        <v>148</v>
      </c>
      <c r="K12" s="38">
        <v>247</v>
      </c>
      <c r="L12" s="38">
        <v>221</v>
      </c>
      <c r="M12" s="38">
        <v>192</v>
      </c>
      <c r="N12" s="38">
        <v>1065</v>
      </c>
      <c r="O12" s="38">
        <v>2124</v>
      </c>
      <c r="P12" s="39">
        <f t="shared" si="0"/>
        <v>212.4</v>
      </c>
    </row>
    <row r="13" spans="1:16" x14ac:dyDescent="0.25">
      <c r="A13" s="36" t="s">
        <v>295</v>
      </c>
      <c r="B13" s="36" t="s">
        <v>330</v>
      </c>
      <c r="C13" s="37">
        <v>171</v>
      </c>
      <c r="D13" s="37">
        <v>218</v>
      </c>
      <c r="E13" s="37">
        <v>198</v>
      </c>
      <c r="F13" s="37">
        <v>224</v>
      </c>
      <c r="G13" s="37">
        <v>200</v>
      </c>
      <c r="H13" s="37">
        <v>1011</v>
      </c>
      <c r="I13" s="38">
        <v>279</v>
      </c>
      <c r="J13" s="38">
        <v>224</v>
      </c>
      <c r="K13" s="38">
        <v>234</v>
      </c>
      <c r="L13" s="38">
        <v>222</v>
      </c>
      <c r="M13" s="38">
        <v>154</v>
      </c>
      <c r="N13" s="38">
        <v>1113</v>
      </c>
      <c r="O13" s="38">
        <v>2124</v>
      </c>
      <c r="P13" s="39">
        <f t="shared" si="0"/>
        <v>212.4</v>
      </c>
    </row>
    <row r="14" spans="1:16" x14ac:dyDescent="0.25">
      <c r="A14" s="36" t="s">
        <v>309</v>
      </c>
      <c r="B14" s="36" t="s">
        <v>318</v>
      </c>
      <c r="C14" s="37">
        <v>223</v>
      </c>
      <c r="D14" s="37">
        <v>254</v>
      </c>
      <c r="E14" s="37">
        <v>216</v>
      </c>
      <c r="F14" s="37">
        <v>211</v>
      </c>
      <c r="G14" s="37">
        <v>246</v>
      </c>
      <c r="H14" s="37">
        <v>1150</v>
      </c>
      <c r="I14" s="38">
        <v>153</v>
      </c>
      <c r="J14" s="38">
        <v>222</v>
      </c>
      <c r="K14" s="38">
        <v>195</v>
      </c>
      <c r="L14" s="38">
        <v>165</v>
      </c>
      <c r="M14" s="38">
        <v>235</v>
      </c>
      <c r="N14" s="38">
        <v>970</v>
      </c>
      <c r="O14" s="38">
        <v>2120</v>
      </c>
      <c r="P14" s="39">
        <f t="shared" si="0"/>
        <v>212</v>
      </c>
    </row>
    <row r="15" spans="1:16" x14ac:dyDescent="0.25">
      <c r="A15" s="36" t="s">
        <v>211</v>
      </c>
      <c r="B15" s="36" t="s">
        <v>331</v>
      </c>
      <c r="C15" s="37">
        <v>236</v>
      </c>
      <c r="D15" s="37">
        <v>192</v>
      </c>
      <c r="E15" s="37">
        <v>215</v>
      </c>
      <c r="F15" s="37">
        <v>224</v>
      </c>
      <c r="G15" s="37">
        <v>222</v>
      </c>
      <c r="H15" s="37">
        <v>1089</v>
      </c>
      <c r="I15" s="38">
        <v>256</v>
      </c>
      <c r="J15" s="38">
        <v>213</v>
      </c>
      <c r="K15" s="38">
        <v>153</v>
      </c>
      <c r="L15" s="38">
        <v>201</v>
      </c>
      <c r="M15" s="38">
        <v>202</v>
      </c>
      <c r="N15" s="38">
        <v>1025</v>
      </c>
      <c r="O15" s="38">
        <v>2114</v>
      </c>
      <c r="P15" s="39">
        <f t="shared" si="0"/>
        <v>211.4</v>
      </c>
    </row>
    <row r="16" spans="1:16" x14ac:dyDescent="0.25">
      <c r="A16" s="36" t="s">
        <v>332</v>
      </c>
      <c r="B16" s="36" t="s">
        <v>333</v>
      </c>
      <c r="C16" s="37">
        <v>214</v>
      </c>
      <c r="D16" s="37">
        <v>257</v>
      </c>
      <c r="E16" s="37">
        <v>221</v>
      </c>
      <c r="F16" s="37">
        <v>199</v>
      </c>
      <c r="G16" s="37">
        <v>180</v>
      </c>
      <c r="H16" s="37">
        <v>1071</v>
      </c>
      <c r="I16" s="38">
        <v>212</v>
      </c>
      <c r="J16" s="38">
        <v>193</v>
      </c>
      <c r="K16" s="38">
        <v>215</v>
      </c>
      <c r="L16" s="38">
        <v>212</v>
      </c>
      <c r="M16" s="38">
        <v>210</v>
      </c>
      <c r="N16" s="38">
        <v>1042</v>
      </c>
      <c r="O16" s="38">
        <v>2113</v>
      </c>
      <c r="P16" s="39">
        <f t="shared" si="0"/>
        <v>211.3</v>
      </c>
    </row>
    <row r="17" spans="1:16" x14ac:dyDescent="0.25">
      <c r="A17" s="36" t="s">
        <v>300</v>
      </c>
      <c r="B17" s="36" t="s">
        <v>334</v>
      </c>
      <c r="C17" s="37">
        <v>206</v>
      </c>
      <c r="D17" s="37">
        <v>215</v>
      </c>
      <c r="E17" s="37">
        <v>226</v>
      </c>
      <c r="F17" s="37">
        <v>168</v>
      </c>
      <c r="G17" s="37">
        <v>205</v>
      </c>
      <c r="H17" s="37">
        <v>1020</v>
      </c>
      <c r="I17" s="38">
        <v>227</v>
      </c>
      <c r="J17" s="38">
        <v>224</v>
      </c>
      <c r="K17" s="38">
        <v>235</v>
      </c>
      <c r="L17" s="38">
        <v>193</v>
      </c>
      <c r="M17" s="38">
        <v>211</v>
      </c>
      <c r="N17" s="38">
        <v>1090</v>
      </c>
      <c r="O17" s="38">
        <v>2110</v>
      </c>
      <c r="P17" s="39">
        <f t="shared" si="0"/>
        <v>211</v>
      </c>
    </row>
    <row r="18" spans="1:16" x14ac:dyDescent="0.25">
      <c r="A18" s="36" t="s">
        <v>335</v>
      </c>
      <c r="B18" s="36" t="s">
        <v>318</v>
      </c>
      <c r="C18" s="37">
        <v>197</v>
      </c>
      <c r="D18" s="37">
        <v>181</v>
      </c>
      <c r="E18" s="37">
        <v>179</v>
      </c>
      <c r="F18" s="37">
        <v>237</v>
      </c>
      <c r="G18" s="37">
        <v>194</v>
      </c>
      <c r="H18" s="37">
        <v>988</v>
      </c>
      <c r="I18" s="38">
        <v>225</v>
      </c>
      <c r="J18" s="38">
        <v>204</v>
      </c>
      <c r="K18" s="38">
        <v>223</v>
      </c>
      <c r="L18" s="38">
        <v>215</v>
      </c>
      <c r="M18" s="38">
        <v>244</v>
      </c>
      <c r="N18" s="38">
        <v>1111</v>
      </c>
      <c r="O18" s="38">
        <v>2099</v>
      </c>
      <c r="P18" s="39">
        <f t="shared" si="0"/>
        <v>209.9</v>
      </c>
    </row>
    <row r="19" spans="1:16" x14ac:dyDescent="0.25">
      <c r="A19" s="36" t="s">
        <v>299</v>
      </c>
      <c r="B19" s="36" t="s">
        <v>336</v>
      </c>
      <c r="C19" s="37">
        <v>209</v>
      </c>
      <c r="D19" s="37">
        <v>191</v>
      </c>
      <c r="E19" s="37">
        <v>213</v>
      </c>
      <c r="F19" s="37">
        <v>193</v>
      </c>
      <c r="G19" s="37">
        <v>254</v>
      </c>
      <c r="H19" s="37">
        <v>1060</v>
      </c>
      <c r="I19" s="38">
        <v>214</v>
      </c>
      <c r="J19" s="38">
        <v>213</v>
      </c>
      <c r="K19" s="38">
        <v>211</v>
      </c>
      <c r="L19" s="38">
        <v>233</v>
      </c>
      <c r="M19" s="38">
        <v>158</v>
      </c>
      <c r="N19" s="38">
        <v>1029</v>
      </c>
      <c r="O19" s="38">
        <v>2089</v>
      </c>
      <c r="P19" s="39">
        <f t="shared" si="0"/>
        <v>208.9</v>
      </c>
    </row>
    <row r="20" spans="1:16" x14ac:dyDescent="0.25">
      <c r="A20" s="36" t="s">
        <v>337</v>
      </c>
      <c r="B20" s="36" t="s">
        <v>338</v>
      </c>
      <c r="C20" s="37">
        <v>202</v>
      </c>
      <c r="D20" s="37">
        <v>203</v>
      </c>
      <c r="E20" s="37">
        <v>228</v>
      </c>
      <c r="F20" s="37">
        <v>190</v>
      </c>
      <c r="G20" s="37">
        <v>235</v>
      </c>
      <c r="H20" s="37">
        <v>1058</v>
      </c>
      <c r="I20" s="38">
        <v>201</v>
      </c>
      <c r="J20" s="38">
        <v>220</v>
      </c>
      <c r="K20" s="38">
        <v>233</v>
      </c>
      <c r="L20" s="38">
        <v>167</v>
      </c>
      <c r="M20" s="38">
        <v>200</v>
      </c>
      <c r="N20" s="38">
        <v>1021</v>
      </c>
      <c r="O20" s="38">
        <v>2079</v>
      </c>
      <c r="P20" s="39">
        <f t="shared" si="0"/>
        <v>207.9</v>
      </c>
    </row>
    <row r="21" spans="1:16" x14ac:dyDescent="0.25">
      <c r="A21" s="36" t="s">
        <v>339</v>
      </c>
      <c r="B21" s="36" t="s">
        <v>340</v>
      </c>
      <c r="C21" s="37">
        <v>160</v>
      </c>
      <c r="D21" s="37">
        <v>190</v>
      </c>
      <c r="E21" s="37">
        <v>207</v>
      </c>
      <c r="F21" s="37">
        <v>237</v>
      </c>
      <c r="G21" s="37">
        <v>217</v>
      </c>
      <c r="H21" s="37">
        <v>1011</v>
      </c>
      <c r="I21" s="38">
        <v>202</v>
      </c>
      <c r="J21" s="38">
        <v>206</v>
      </c>
      <c r="K21" s="38">
        <v>192</v>
      </c>
      <c r="L21" s="38">
        <v>223</v>
      </c>
      <c r="M21" s="38">
        <v>240</v>
      </c>
      <c r="N21" s="38">
        <v>1063</v>
      </c>
      <c r="O21" s="38">
        <v>2074</v>
      </c>
      <c r="P21" s="39">
        <f t="shared" si="0"/>
        <v>207.4</v>
      </c>
    </row>
    <row r="22" spans="1:16" x14ac:dyDescent="0.25">
      <c r="A22" s="36" t="s">
        <v>276</v>
      </c>
      <c r="B22" s="36" t="s">
        <v>341</v>
      </c>
      <c r="C22" s="37">
        <v>248</v>
      </c>
      <c r="D22" s="37">
        <v>202</v>
      </c>
      <c r="E22" s="37">
        <v>167</v>
      </c>
      <c r="F22" s="37">
        <v>211</v>
      </c>
      <c r="G22" s="37">
        <v>212</v>
      </c>
      <c r="H22" s="37">
        <v>1040</v>
      </c>
      <c r="I22" s="38">
        <v>222</v>
      </c>
      <c r="J22" s="38">
        <v>236</v>
      </c>
      <c r="K22" s="38">
        <v>174</v>
      </c>
      <c r="L22" s="38">
        <v>229</v>
      </c>
      <c r="M22" s="38">
        <v>162</v>
      </c>
      <c r="N22" s="38">
        <v>1023</v>
      </c>
      <c r="O22" s="38">
        <v>2063</v>
      </c>
      <c r="P22" s="39">
        <f t="shared" si="0"/>
        <v>206.3</v>
      </c>
    </row>
    <row r="23" spans="1:16" x14ac:dyDescent="0.25">
      <c r="A23" s="36" t="s">
        <v>342</v>
      </c>
      <c r="B23" s="36" t="s">
        <v>343</v>
      </c>
      <c r="C23" s="37">
        <v>203</v>
      </c>
      <c r="D23" s="37">
        <v>196</v>
      </c>
      <c r="E23" s="37">
        <v>223</v>
      </c>
      <c r="F23" s="37">
        <v>223</v>
      </c>
      <c r="G23" s="37">
        <v>179</v>
      </c>
      <c r="H23" s="37">
        <v>1024</v>
      </c>
      <c r="I23" s="38">
        <v>169</v>
      </c>
      <c r="J23" s="38">
        <v>214</v>
      </c>
      <c r="K23" s="38">
        <v>170</v>
      </c>
      <c r="L23" s="38">
        <v>235</v>
      </c>
      <c r="M23" s="38">
        <v>248</v>
      </c>
      <c r="N23" s="38">
        <v>1036</v>
      </c>
      <c r="O23" s="38">
        <v>2060</v>
      </c>
      <c r="P23" s="39">
        <f t="shared" si="0"/>
        <v>206</v>
      </c>
    </row>
    <row r="24" spans="1:16" x14ac:dyDescent="0.25">
      <c r="A24" s="29" t="s">
        <v>197</v>
      </c>
      <c r="B24" s="29" t="s">
        <v>198</v>
      </c>
      <c r="C24" s="30">
        <v>216</v>
      </c>
      <c r="D24" s="30">
        <v>164</v>
      </c>
      <c r="E24" s="30">
        <v>210</v>
      </c>
      <c r="F24" s="30">
        <v>225</v>
      </c>
      <c r="G24" s="30">
        <v>256</v>
      </c>
      <c r="H24" s="30">
        <v>1071</v>
      </c>
      <c r="I24" s="31">
        <v>179</v>
      </c>
      <c r="J24" s="31">
        <v>201</v>
      </c>
      <c r="K24" s="31">
        <v>173</v>
      </c>
      <c r="L24" s="31">
        <v>208</v>
      </c>
      <c r="M24" s="31">
        <v>224</v>
      </c>
      <c r="N24" s="31">
        <v>985</v>
      </c>
      <c r="O24" s="31">
        <v>2056</v>
      </c>
      <c r="P24" s="32">
        <f t="shared" si="0"/>
        <v>205.6</v>
      </c>
    </row>
    <row r="25" spans="1:16" x14ac:dyDescent="0.25">
      <c r="A25" s="36" t="s">
        <v>344</v>
      </c>
      <c r="B25" s="36" t="s">
        <v>345</v>
      </c>
      <c r="C25" s="37">
        <v>200</v>
      </c>
      <c r="D25" s="37">
        <v>186</v>
      </c>
      <c r="E25" s="37">
        <v>216</v>
      </c>
      <c r="F25" s="37">
        <v>233</v>
      </c>
      <c r="G25" s="37">
        <v>226</v>
      </c>
      <c r="H25" s="37">
        <v>1061</v>
      </c>
      <c r="I25" s="38">
        <v>210</v>
      </c>
      <c r="J25" s="38">
        <v>172</v>
      </c>
      <c r="K25" s="38">
        <v>246</v>
      </c>
      <c r="L25" s="38">
        <v>157</v>
      </c>
      <c r="M25" s="38">
        <v>196</v>
      </c>
      <c r="N25" s="38">
        <v>981</v>
      </c>
      <c r="O25" s="38">
        <v>2042</v>
      </c>
      <c r="P25" s="39">
        <f t="shared" si="0"/>
        <v>204.2</v>
      </c>
    </row>
    <row r="26" spans="1:16" x14ac:dyDescent="0.25">
      <c r="A26" s="29" t="s">
        <v>199</v>
      </c>
      <c r="B26" s="29" t="s">
        <v>200</v>
      </c>
      <c r="C26" s="30">
        <v>175</v>
      </c>
      <c r="D26" s="30">
        <v>183</v>
      </c>
      <c r="E26" s="30">
        <v>192</v>
      </c>
      <c r="F26" s="30">
        <v>157</v>
      </c>
      <c r="G26" s="30">
        <v>189</v>
      </c>
      <c r="H26" s="30">
        <v>896</v>
      </c>
      <c r="I26" s="31">
        <v>223</v>
      </c>
      <c r="J26" s="31">
        <v>213</v>
      </c>
      <c r="K26" s="31">
        <v>255</v>
      </c>
      <c r="L26" s="31">
        <v>234</v>
      </c>
      <c r="M26" s="31">
        <v>220</v>
      </c>
      <c r="N26" s="31">
        <v>1145</v>
      </c>
      <c r="O26" s="31">
        <v>2041</v>
      </c>
      <c r="P26" s="32">
        <f t="shared" si="0"/>
        <v>204.1</v>
      </c>
    </row>
    <row r="27" spans="1:16" x14ac:dyDescent="0.25">
      <c r="A27" s="36" t="s">
        <v>346</v>
      </c>
      <c r="B27" s="36" t="s">
        <v>347</v>
      </c>
      <c r="C27" s="37">
        <v>194</v>
      </c>
      <c r="D27" s="37">
        <v>190</v>
      </c>
      <c r="E27" s="37">
        <v>214</v>
      </c>
      <c r="F27" s="37">
        <v>205</v>
      </c>
      <c r="G27" s="37">
        <v>211</v>
      </c>
      <c r="H27" s="37">
        <v>1014</v>
      </c>
      <c r="I27" s="38">
        <v>181</v>
      </c>
      <c r="J27" s="38">
        <v>205</v>
      </c>
      <c r="K27" s="38">
        <v>237</v>
      </c>
      <c r="L27" s="38">
        <v>217</v>
      </c>
      <c r="M27" s="38">
        <v>181</v>
      </c>
      <c r="N27" s="38">
        <v>1021</v>
      </c>
      <c r="O27" s="38">
        <v>2035</v>
      </c>
      <c r="P27" s="39">
        <f t="shared" si="0"/>
        <v>203.5</v>
      </c>
    </row>
    <row r="28" spans="1:16" x14ac:dyDescent="0.25">
      <c r="A28" s="36" t="s">
        <v>301</v>
      </c>
      <c r="B28" s="36" t="s">
        <v>348</v>
      </c>
      <c r="C28" s="37">
        <v>164</v>
      </c>
      <c r="D28" s="37">
        <v>189</v>
      </c>
      <c r="E28" s="37">
        <v>187</v>
      </c>
      <c r="F28" s="37">
        <v>164</v>
      </c>
      <c r="G28" s="37">
        <v>232</v>
      </c>
      <c r="H28" s="37">
        <v>936</v>
      </c>
      <c r="I28" s="38">
        <v>215</v>
      </c>
      <c r="J28" s="38">
        <v>256</v>
      </c>
      <c r="K28" s="38">
        <v>182</v>
      </c>
      <c r="L28" s="38">
        <v>235</v>
      </c>
      <c r="M28" s="38">
        <v>198</v>
      </c>
      <c r="N28" s="38">
        <v>1086</v>
      </c>
      <c r="O28" s="38">
        <v>2022</v>
      </c>
      <c r="P28" s="39">
        <f t="shared" si="0"/>
        <v>202.2</v>
      </c>
    </row>
    <row r="29" spans="1:16" x14ac:dyDescent="0.25">
      <c r="A29" s="36" t="s">
        <v>349</v>
      </c>
      <c r="B29" s="36" t="s">
        <v>350</v>
      </c>
      <c r="C29" s="37">
        <v>200</v>
      </c>
      <c r="D29" s="37">
        <v>203</v>
      </c>
      <c r="E29" s="37">
        <v>179</v>
      </c>
      <c r="F29" s="37">
        <v>177</v>
      </c>
      <c r="G29" s="37">
        <v>202</v>
      </c>
      <c r="H29" s="37">
        <v>961</v>
      </c>
      <c r="I29" s="38">
        <v>214</v>
      </c>
      <c r="J29" s="38">
        <v>223</v>
      </c>
      <c r="K29" s="38">
        <v>189</v>
      </c>
      <c r="L29" s="38">
        <v>209</v>
      </c>
      <c r="M29" s="38">
        <v>219</v>
      </c>
      <c r="N29" s="38">
        <v>1054</v>
      </c>
      <c r="O29" s="38">
        <v>2015</v>
      </c>
      <c r="P29" s="39">
        <f t="shared" si="0"/>
        <v>201.5</v>
      </c>
    </row>
    <row r="30" spans="1:16" x14ac:dyDescent="0.25">
      <c r="A30" s="36" t="s">
        <v>351</v>
      </c>
      <c r="B30" s="36" t="s">
        <v>352</v>
      </c>
      <c r="C30" s="37">
        <v>193</v>
      </c>
      <c r="D30" s="37">
        <v>202</v>
      </c>
      <c r="E30" s="37">
        <v>212</v>
      </c>
      <c r="F30" s="37">
        <v>206</v>
      </c>
      <c r="G30" s="37">
        <v>225</v>
      </c>
      <c r="H30" s="37">
        <v>1038</v>
      </c>
      <c r="I30" s="38">
        <v>204</v>
      </c>
      <c r="J30" s="38">
        <v>152</v>
      </c>
      <c r="K30" s="38">
        <v>171</v>
      </c>
      <c r="L30" s="38">
        <v>191</v>
      </c>
      <c r="M30" s="38">
        <v>259</v>
      </c>
      <c r="N30" s="38">
        <v>977</v>
      </c>
      <c r="O30" s="38">
        <v>2015</v>
      </c>
      <c r="P30" s="39">
        <f t="shared" si="0"/>
        <v>201.5</v>
      </c>
    </row>
    <row r="31" spans="1:16" x14ac:dyDescent="0.25">
      <c r="A31" s="29" t="s">
        <v>201</v>
      </c>
      <c r="B31" s="29" t="s">
        <v>202</v>
      </c>
      <c r="C31" s="30">
        <v>209</v>
      </c>
      <c r="D31" s="30">
        <v>217</v>
      </c>
      <c r="E31" s="30">
        <v>175</v>
      </c>
      <c r="F31" s="30">
        <v>211</v>
      </c>
      <c r="G31" s="30">
        <v>222</v>
      </c>
      <c r="H31" s="30">
        <v>1034</v>
      </c>
      <c r="I31" s="31">
        <v>163</v>
      </c>
      <c r="J31" s="31">
        <v>230</v>
      </c>
      <c r="K31" s="31">
        <v>179</v>
      </c>
      <c r="L31" s="31">
        <v>192</v>
      </c>
      <c r="M31" s="31">
        <v>210</v>
      </c>
      <c r="N31" s="31">
        <v>974</v>
      </c>
      <c r="O31" s="31">
        <v>2008</v>
      </c>
      <c r="P31" s="32">
        <f t="shared" si="0"/>
        <v>200.8</v>
      </c>
    </row>
    <row r="32" spans="1:16" x14ac:dyDescent="0.25">
      <c r="A32" s="36" t="s">
        <v>353</v>
      </c>
      <c r="B32" s="36" t="s">
        <v>354</v>
      </c>
      <c r="C32" s="37">
        <v>212</v>
      </c>
      <c r="D32" s="37">
        <v>186</v>
      </c>
      <c r="E32" s="37">
        <v>216</v>
      </c>
      <c r="F32" s="37">
        <v>170</v>
      </c>
      <c r="G32" s="37">
        <v>206</v>
      </c>
      <c r="H32" s="37">
        <v>990</v>
      </c>
      <c r="I32" s="38">
        <v>200</v>
      </c>
      <c r="J32" s="38">
        <v>201</v>
      </c>
      <c r="K32" s="38">
        <v>193</v>
      </c>
      <c r="L32" s="38">
        <v>198</v>
      </c>
      <c r="M32" s="38">
        <v>213</v>
      </c>
      <c r="N32" s="38">
        <v>1005</v>
      </c>
      <c r="O32" s="38">
        <v>1995</v>
      </c>
      <c r="P32" s="39">
        <f t="shared" si="0"/>
        <v>199.5</v>
      </c>
    </row>
    <row r="33" spans="1:16" x14ac:dyDescent="0.25">
      <c r="A33" s="29" t="s">
        <v>203</v>
      </c>
      <c r="B33" s="29" t="s">
        <v>204</v>
      </c>
      <c r="C33" s="30">
        <v>143</v>
      </c>
      <c r="D33" s="30">
        <v>171</v>
      </c>
      <c r="E33" s="30">
        <v>235</v>
      </c>
      <c r="F33" s="30">
        <v>229</v>
      </c>
      <c r="G33" s="30">
        <v>241</v>
      </c>
      <c r="H33" s="30">
        <v>1019</v>
      </c>
      <c r="I33" s="31">
        <v>188</v>
      </c>
      <c r="J33" s="31">
        <v>217</v>
      </c>
      <c r="K33" s="31">
        <v>188</v>
      </c>
      <c r="L33" s="31">
        <v>157</v>
      </c>
      <c r="M33" s="31">
        <v>214</v>
      </c>
      <c r="N33" s="31">
        <v>964</v>
      </c>
      <c r="O33" s="31">
        <v>1983</v>
      </c>
      <c r="P33" s="32">
        <f t="shared" si="0"/>
        <v>198.3</v>
      </c>
    </row>
    <row r="34" spans="1:16" x14ac:dyDescent="0.25">
      <c r="A34" s="36" t="s">
        <v>355</v>
      </c>
      <c r="B34" s="36" t="s">
        <v>356</v>
      </c>
      <c r="C34" s="37">
        <v>197</v>
      </c>
      <c r="D34" s="37">
        <v>135</v>
      </c>
      <c r="E34" s="37">
        <v>190</v>
      </c>
      <c r="F34" s="37">
        <v>226</v>
      </c>
      <c r="G34" s="37">
        <v>235</v>
      </c>
      <c r="H34" s="37">
        <v>983</v>
      </c>
      <c r="I34" s="38">
        <v>182</v>
      </c>
      <c r="J34" s="38">
        <v>189</v>
      </c>
      <c r="K34" s="38">
        <v>246</v>
      </c>
      <c r="L34" s="38">
        <v>204</v>
      </c>
      <c r="M34" s="38">
        <v>157</v>
      </c>
      <c r="N34" s="38">
        <v>978</v>
      </c>
      <c r="O34" s="38">
        <v>1961</v>
      </c>
      <c r="P34" s="39">
        <f t="shared" si="0"/>
        <v>196.1</v>
      </c>
    </row>
    <row r="35" spans="1:16" x14ac:dyDescent="0.25">
      <c r="A35" s="36" t="s">
        <v>305</v>
      </c>
      <c r="B35" s="36" t="s">
        <v>314</v>
      </c>
      <c r="C35" s="37">
        <v>190</v>
      </c>
      <c r="D35" s="37">
        <v>234</v>
      </c>
      <c r="E35" s="37">
        <v>190</v>
      </c>
      <c r="F35" s="37">
        <v>190</v>
      </c>
      <c r="G35" s="37">
        <v>194</v>
      </c>
      <c r="H35" s="37">
        <v>998</v>
      </c>
      <c r="I35" s="38">
        <v>179</v>
      </c>
      <c r="J35" s="38">
        <v>175</v>
      </c>
      <c r="K35" s="38">
        <v>227</v>
      </c>
      <c r="L35" s="38">
        <v>182</v>
      </c>
      <c r="M35" s="38">
        <v>192</v>
      </c>
      <c r="N35" s="38">
        <v>955</v>
      </c>
      <c r="O35" s="38">
        <v>1953</v>
      </c>
      <c r="P35" s="39">
        <f t="shared" si="0"/>
        <v>195.3</v>
      </c>
    </row>
    <row r="36" spans="1:16" x14ac:dyDescent="0.25">
      <c r="A36" s="29" t="s">
        <v>205</v>
      </c>
      <c r="B36" s="29" t="s">
        <v>206</v>
      </c>
      <c r="C36" s="30">
        <v>161</v>
      </c>
      <c r="D36" s="30">
        <v>186</v>
      </c>
      <c r="E36" s="30">
        <v>159</v>
      </c>
      <c r="F36" s="30">
        <v>211</v>
      </c>
      <c r="G36" s="30">
        <v>166</v>
      </c>
      <c r="H36" s="30">
        <v>883</v>
      </c>
      <c r="I36" s="31">
        <v>229</v>
      </c>
      <c r="J36" s="31">
        <v>202</v>
      </c>
      <c r="K36" s="31">
        <v>169</v>
      </c>
      <c r="L36" s="31">
        <v>236</v>
      </c>
      <c r="M36" s="31">
        <v>232</v>
      </c>
      <c r="N36" s="31">
        <v>1068</v>
      </c>
      <c r="O36" s="31">
        <v>1951</v>
      </c>
      <c r="P36" s="32">
        <f t="shared" si="0"/>
        <v>195.1</v>
      </c>
    </row>
    <row r="37" spans="1:16" x14ac:dyDescent="0.25">
      <c r="A37" s="29" t="s">
        <v>207</v>
      </c>
      <c r="B37" s="29" t="s">
        <v>208</v>
      </c>
      <c r="C37" s="30">
        <v>181</v>
      </c>
      <c r="D37" s="30">
        <v>185</v>
      </c>
      <c r="E37" s="30">
        <v>218</v>
      </c>
      <c r="F37" s="30">
        <v>187</v>
      </c>
      <c r="G37" s="30">
        <v>166</v>
      </c>
      <c r="H37" s="30">
        <v>937</v>
      </c>
      <c r="I37" s="31">
        <v>159</v>
      </c>
      <c r="J37" s="31">
        <v>206</v>
      </c>
      <c r="K37" s="31">
        <v>233</v>
      </c>
      <c r="L37" s="31">
        <v>212</v>
      </c>
      <c r="M37" s="31">
        <v>187</v>
      </c>
      <c r="N37" s="31">
        <v>997</v>
      </c>
      <c r="O37" s="31">
        <v>1934</v>
      </c>
      <c r="P37" s="32">
        <f t="shared" si="0"/>
        <v>193.4</v>
      </c>
    </row>
    <row r="38" spans="1:16" x14ac:dyDescent="0.25">
      <c r="A38" s="36" t="s">
        <v>357</v>
      </c>
      <c r="B38" s="36" t="s">
        <v>358</v>
      </c>
      <c r="C38" s="37">
        <v>215</v>
      </c>
      <c r="D38" s="37">
        <v>199</v>
      </c>
      <c r="E38" s="37">
        <v>190</v>
      </c>
      <c r="F38" s="37">
        <v>180</v>
      </c>
      <c r="G38" s="37">
        <v>136</v>
      </c>
      <c r="H38" s="37">
        <v>920</v>
      </c>
      <c r="I38" s="38">
        <v>209</v>
      </c>
      <c r="J38" s="38">
        <v>189</v>
      </c>
      <c r="K38" s="38">
        <v>181</v>
      </c>
      <c r="L38" s="38">
        <v>231</v>
      </c>
      <c r="M38" s="38">
        <v>200</v>
      </c>
      <c r="N38" s="38">
        <v>1010</v>
      </c>
      <c r="O38" s="38">
        <v>1930</v>
      </c>
      <c r="P38" s="39">
        <f t="shared" si="0"/>
        <v>193</v>
      </c>
    </row>
    <row r="39" spans="1:16" x14ac:dyDescent="0.25">
      <c r="A39" s="36" t="s">
        <v>293</v>
      </c>
      <c r="B39" s="36" t="s">
        <v>359</v>
      </c>
      <c r="C39" s="37">
        <v>234</v>
      </c>
      <c r="D39" s="37">
        <v>213</v>
      </c>
      <c r="E39" s="37">
        <v>245</v>
      </c>
      <c r="F39" s="37">
        <v>149</v>
      </c>
      <c r="G39" s="37">
        <v>163</v>
      </c>
      <c r="H39" s="37">
        <v>1004</v>
      </c>
      <c r="I39" s="38">
        <v>215</v>
      </c>
      <c r="J39" s="38">
        <v>133</v>
      </c>
      <c r="K39" s="38">
        <v>167</v>
      </c>
      <c r="L39" s="38">
        <v>199</v>
      </c>
      <c r="M39" s="38">
        <v>208</v>
      </c>
      <c r="N39" s="38">
        <v>922</v>
      </c>
      <c r="O39" s="38">
        <v>1926</v>
      </c>
      <c r="P39" s="39">
        <f t="shared" si="0"/>
        <v>192.6</v>
      </c>
    </row>
    <row r="40" spans="1:16" x14ac:dyDescent="0.25">
      <c r="A40" s="29" t="s">
        <v>209</v>
      </c>
      <c r="B40" s="29" t="s">
        <v>210</v>
      </c>
      <c r="C40" s="30">
        <v>144</v>
      </c>
      <c r="D40" s="30">
        <v>120</v>
      </c>
      <c r="E40" s="30">
        <v>200</v>
      </c>
      <c r="F40" s="30">
        <v>213</v>
      </c>
      <c r="G40" s="30">
        <v>175</v>
      </c>
      <c r="H40" s="30">
        <v>852</v>
      </c>
      <c r="I40" s="31">
        <v>229</v>
      </c>
      <c r="J40" s="31">
        <v>189</v>
      </c>
      <c r="K40" s="31">
        <v>205</v>
      </c>
      <c r="L40" s="31">
        <v>236</v>
      </c>
      <c r="M40" s="31">
        <v>212</v>
      </c>
      <c r="N40" s="31">
        <v>1071</v>
      </c>
      <c r="O40" s="31">
        <v>1923</v>
      </c>
      <c r="P40" s="32">
        <f t="shared" si="0"/>
        <v>192.3</v>
      </c>
    </row>
    <row r="41" spans="1:16" x14ac:dyDescent="0.25">
      <c r="A41" s="29" t="s">
        <v>211</v>
      </c>
      <c r="B41" s="29" t="s">
        <v>212</v>
      </c>
      <c r="C41" s="30">
        <v>217</v>
      </c>
      <c r="D41" s="30">
        <v>171</v>
      </c>
      <c r="E41" s="30">
        <v>208</v>
      </c>
      <c r="F41" s="30">
        <v>188</v>
      </c>
      <c r="G41" s="30">
        <v>200</v>
      </c>
      <c r="H41" s="30">
        <v>984</v>
      </c>
      <c r="I41" s="31">
        <v>194</v>
      </c>
      <c r="J41" s="31">
        <v>225</v>
      </c>
      <c r="K41" s="31">
        <v>124</v>
      </c>
      <c r="L41" s="31">
        <v>201</v>
      </c>
      <c r="M41" s="31">
        <v>193</v>
      </c>
      <c r="N41" s="31">
        <v>937</v>
      </c>
      <c r="O41" s="31">
        <v>1921</v>
      </c>
      <c r="P41" s="32">
        <f t="shared" si="0"/>
        <v>192.1</v>
      </c>
    </row>
    <row r="42" spans="1:16" x14ac:dyDescent="0.25">
      <c r="A42" s="29" t="s">
        <v>213</v>
      </c>
      <c r="B42" s="29" t="s">
        <v>214</v>
      </c>
      <c r="C42" s="30">
        <v>207</v>
      </c>
      <c r="D42" s="30">
        <v>188</v>
      </c>
      <c r="E42" s="30">
        <v>213</v>
      </c>
      <c r="F42" s="30">
        <v>207</v>
      </c>
      <c r="G42" s="30">
        <v>177</v>
      </c>
      <c r="H42" s="30">
        <v>992</v>
      </c>
      <c r="I42" s="31">
        <v>139</v>
      </c>
      <c r="J42" s="31">
        <v>210</v>
      </c>
      <c r="K42" s="31">
        <v>182</v>
      </c>
      <c r="L42" s="31">
        <v>187</v>
      </c>
      <c r="M42" s="31">
        <v>206</v>
      </c>
      <c r="N42" s="31">
        <v>924</v>
      </c>
      <c r="O42" s="31">
        <v>1916</v>
      </c>
      <c r="P42" s="32">
        <f t="shared" si="0"/>
        <v>191.6</v>
      </c>
    </row>
    <row r="43" spans="1:16" x14ac:dyDescent="0.25">
      <c r="A43" s="36" t="s">
        <v>285</v>
      </c>
      <c r="B43" s="36" t="s">
        <v>360</v>
      </c>
      <c r="C43" s="37">
        <v>213</v>
      </c>
      <c r="D43" s="37">
        <v>202</v>
      </c>
      <c r="E43" s="37">
        <v>236</v>
      </c>
      <c r="F43" s="37">
        <v>184</v>
      </c>
      <c r="G43" s="37">
        <v>181</v>
      </c>
      <c r="H43" s="37">
        <v>1016</v>
      </c>
      <c r="I43" s="38">
        <v>183</v>
      </c>
      <c r="J43" s="38">
        <v>151</v>
      </c>
      <c r="K43" s="38">
        <v>213</v>
      </c>
      <c r="L43" s="38">
        <v>190</v>
      </c>
      <c r="M43" s="38">
        <v>157</v>
      </c>
      <c r="N43" s="38">
        <v>894</v>
      </c>
      <c r="O43" s="38">
        <v>1910</v>
      </c>
      <c r="P43" s="39">
        <f t="shared" si="0"/>
        <v>191</v>
      </c>
    </row>
    <row r="44" spans="1:16" x14ac:dyDescent="0.25">
      <c r="A44" s="29" t="s">
        <v>215</v>
      </c>
      <c r="B44" s="29" t="s">
        <v>216</v>
      </c>
      <c r="C44" s="30">
        <v>205</v>
      </c>
      <c r="D44" s="30">
        <v>151</v>
      </c>
      <c r="E44" s="30">
        <v>194</v>
      </c>
      <c r="F44" s="30">
        <v>192</v>
      </c>
      <c r="G44" s="30">
        <v>169</v>
      </c>
      <c r="H44" s="30">
        <v>911</v>
      </c>
      <c r="I44" s="31">
        <v>231</v>
      </c>
      <c r="J44" s="31">
        <v>206</v>
      </c>
      <c r="K44" s="31">
        <v>182</v>
      </c>
      <c r="L44" s="31">
        <v>185</v>
      </c>
      <c r="M44" s="31">
        <v>190</v>
      </c>
      <c r="N44" s="31">
        <v>994</v>
      </c>
      <c r="O44" s="31">
        <v>1905</v>
      </c>
      <c r="P44" s="32">
        <f t="shared" si="0"/>
        <v>190.5</v>
      </c>
    </row>
    <row r="45" spans="1:16" x14ac:dyDescent="0.25">
      <c r="A45" s="36" t="s">
        <v>361</v>
      </c>
      <c r="B45" s="36" t="s">
        <v>318</v>
      </c>
      <c r="C45" s="37">
        <v>146</v>
      </c>
      <c r="D45" s="37">
        <v>182</v>
      </c>
      <c r="E45" s="37">
        <v>191</v>
      </c>
      <c r="F45" s="37">
        <v>215</v>
      </c>
      <c r="G45" s="37">
        <v>207</v>
      </c>
      <c r="H45" s="37">
        <v>941</v>
      </c>
      <c r="I45" s="38">
        <v>192</v>
      </c>
      <c r="J45" s="38">
        <v>187</v>
      </c>
      <c r="K45" s="38">
        <v>220</v>
      </c>
      <c r="L45" s="38">
        <v>144</v>
      </c>
      <c r="M45" s="38">
        <v>216</v>
      </c>
      <c r="N45" s="38">
        <v>959</v>
      </c>
      <c r="O45" s="38">
        <v>1900</v>
      </c>
      <c r="P45" s="39">
        <f t="shared" si="0"/>
        <v>190</v>
      </c>
    </row>
    <row r="46" spans="1:16" x14ac:dyDescent="0.25">
      <c r="A46" s="36" t="s">
        <v>362</v>
      </c>
      <c r="B46" s="36" t="s">
        <v>363</v>
      </c>
      <c r="C46" s="37">
        <v>171</v>
      </c>
      <c r="D46" s="37">
        <v>159</v>
      </c>
      <c r="E46" s="37">
        <v>267</v>
      </c>
      <c r="F46" s="37">
        <v>180</v>
      </c>
      <c r="G46" s="37">
        <v>184</v>
      </c>
      <c r="H46" s="37">
        <v>961</v>
      </c>
      <c r="I46" s="38">
        <v>209</v>
      </c>
      <c r="J46" s="38">
        <v>153</v>
      </c>
      <c r="K46" s="38">
        <v>161</v>
      </c>
      <c r="L46" s="38">
        <v>197</v>
      </c>
      <c r="M46" s="38">
        <v>216</v>
      </c>
      <c r="N46" s="38">
        <v>936</v>
      </c>
      <c r="O46" s="38">
        <v>1897</v>
      </c>
      <c r="P46" s="39">
        <f t="shared" si="0"/>
        <v>189.7</v>
      </c>
    </row>
    <row r="47" spans="1:16" x14ac:dyDescent="0.25">
      <c r="A47" s="29" t="s">
        <v>217</v>
      </c>
      <c r="B47" s="29" t="s">
        <v>218</v>
      </c>
      <c r="C47" s="30">
        <v>200</v>
      </c>
      <c r="D47" s="30">
        <v>168</v>
      </c>
      <c r="E47" s="30">
        <v>171</v>
      </c>
      <c r="F47" s="30">
        <v>137</v>
      </c>
      <c r="G47" s="30">
        <v>216</v>
      </c>
      <c r="H47" s="30">
        <v>892</v>
      </c>
      <c r="I47" s="31">
        <v>167</v>
      </c>
      <c r="J47" s="31">
        <v>226</v>
      </c>
      <c r="K47" s="31">
        <v>224</v>
      </c>
      <c r="L47" s="31">
        <v>162</v>
      </c>
      <c r="M47" s="31">
        <v>224</v>
      </c>
      <c r="N47" s="31">
        <v>1003</v>
      </c>
      <c r="O47" s="31">
        <v>1895</v>
      </c>
      <c r="P47" s="32">
        <f t="shared" si="0"/>
        <v>189.5</v>
      </c>
    </row>
    <row r="48" spans="1:16" x14ac:dyDescent="0.25">
      <c r="A48" s="29" t="s">
        <v>219</v>
      </c>
      <c r="B48" s="29" t="s">
        <v>220</v>
      </c>
      <c r="C48" s="30">
        <v>188</v>
      </c>
      <c r="D48" s="30">
        <v>210</v>
      </c>
      <c r="E48" s="30">
        <v>184</v>
      </c>
      <c r="F48" s="30">
        <v>233</v>
      </c>
      <c r="G48" s="30">
        <v>196</v>
      </c>
      <c r="H48" s="30">
        <v>1011</v>
      </c>
      <c r="I48" s="31">
        <v>165</v>
      </c>
      <c r="J48" s="31">
        <v>178</v>
      </c>
      <c r="K48" s="31">
        <v>194</v>
      </c>
      <c r="L48" s="31">
        <v>166</v>
      </c>
      <c r="M48" s="31">
        <v>178</v>
      </c>
      <c r="N48" s="31">
        <v>881</v>
      </c>
      <c r="O48" s="31">
        <v>1892</v>
      </c>
      <c r="P48" s="32">
        <f t="shared" si="0"/>
        <v>189.2</v>
      </c>
    </row>
    <row r="49" spans="1:16" x14ac:dyDescent="0.25">
      <c r="A49" s="29" t="s">
        <v>221</v>
      </c>
      <c r="B49" s="29" t="s">
        <v>218</v>
      </c>
      <c r="C49" s="30">
        <v>130</v>
      </c>
      <c r="D49" s="30">
        <v>214</v>
      </c>
      <c r="E49" s="30">
        <v>189</v>
      </c>
      <c r="F49" s="30">
        <v>207</v>
      </c>
      <c r="G49" s="30">
        <v>192</v>
      </c>
      <c r="H49" s="30">
        <v>932</v>
      </c>
      <c r="I49" s="31">
        <v>162</v>
      </c>
      <c r="J49" s="31">
        <v>213</v>
      </c>
      <c r="K49" s="31">
        <v>183</v>
      </c>
      <c r="L49" s="31">
        <v>205</v>
      </c>
      <c r="M49" s="31">
        <v>194</v>
      </c>
      <c r="N49" s="31">
        <v>957</v>
      </c>
      <c r="O49" s="31">
        <v>1889</v>
      </c>
      <c r="P49" s="32">
        <f t="shared" si="0"/>
        <v>188.9</v>
      </c>
    </row>
    <row r="50" spans="1:16" x14ac:dyDescent="0.25">
      <c r="A50" s="29" t="s">
        <v>222</v>
      </c>
      <c r="B50" s="29" t="s">
        <v>223</v>
      </c>
      <c r="C50" s="30">
        <v>183</v>
      </c>
      <c r="D50" s="30">
        <v>159</v>
      </c>
      <c r="E50" s="30">
        <v>175</v>
      </c>
      <c r="F50" s="30">
        <v>198</v>
      </c>
      <c r="G50" s="30">
        <v>203</v>
      </c>
      <c r="H50" s="30">
        <v>918</v>
      </c>
      <c r="I50" s="31">
        <v>177</v>
      </c>
      <c r="J50" s="31">
        <v>204</v>
      </c>
      <c r="K50" s="31">
        <v>237</v>
      </c>
      <c r="L50" s="31">
        <v>162</v>
      </c>
      <c r="M50" s="31">
        <v>184</v>
      </c>
      <c r="N50" s="31">
        <v>964</v>
      </c>
      <c r="O50" s="31">
        <v>1882</v>
      </c>
      <c r="P50" s="32">
        <f t="shared" si="0"/>
        <v>188.2</v>
      </c>
    </row>
    <row r="51" spans="1:16" x14ac:dyDescent="0.25">
      <c r="A51" s="29" t="s">
        <v>224</v>
      </c>
      <c r="B51" s="29" t="s">
        <v>225</v>
      </c>
      <c r="C51" s="30">
        <v>178</v>
      </c>
      <c r="D51" s="30">
        <v>182</v>
      </c>
      <c r="E51" s="30">
        <v>185</v>
      </c>
      <c r="F51" s="30">
        <v>185</v>
      </c>
      <c r="G51" s="30">
        <v>223</v>
      </c>
      <c r="H51" s="30">
        <v>953</v>
      </c>
      <c r="I51" s="31">
        <v>145</v>
      </c>
      <c r="J51" s="31">
        <v>190</v>
      </c>
      <c r="K51" s="31">
        <v>222</v>
      </c>
      <c r="L51" s="31">
        <v>180</v>
      </c>
      <c r="M51" s="31">
        <v>190</v>
      </c>
      <c r="N51" s="31">
        <v>927</v>
      </c>
      <c r="O51" s="31">
        <v>1880</v>
      </c>
      <c r="P51" s="32">
        <f t="shared" si="0"/>
        <v>188</v>
      </c>
    </row>
    <row r="52" spans="1:16" x14ac:dyDescent="0.25">
      <c r="A52" s="29" t="s">
        <v>226</v>
      </c>
      <c r="B52" s="29" t="s">
        <v>227</v>
      </c>
      <c r="C52" s="30">
        <v>166</v>
      </c>
      <c r="D52" s="30">
        <v>181</v>
      </c>
      <c r="E52" s="30">
        <v>223</v>
      </c>
      <c r="F52" s="30">
        <v>208</v>
      </c>
      <c r="G52" s="30">
        <v>186</v>
      </c>
      <c r="H52" s="30">
        <v>964</v>
      </c>
      <c r="I52" s="31">
        <v>172</v>
      </c>
      <c r="J52" s="31">
        <v>179</v>
      </c>
      <c r="K52" s="31">
        <v>191</v>
      </c>
      <c r="L52" s="31">
        <v>160</v>
      </c>
      <c r="M52" s="31">
        <v>211</v>
      </c>
      <c r="N52" s="31">
        <v>913</v>
      </c>
      <c r="O52" s="31">
        <v>1877</v>
      </c>
      <c r="P52" s="32">
        <f t="shared" si="0"/>
        <v>187.7</v>
      </c>
    </row>
    <row r="53" spans="1:16" x14ac:dyDescent="0.25">
      <c r="A53" s="36" t="s">
        <v>364</v>
      </c>
      <c r="B53" s="36" t="s">
        <v>365</v>
      </c>
      <c r="C53" s="37">
        <v>191</v>
      </c>
      <c r="D53" s="37">
        <v>153</v>
      </c>
      <c r="E53" s="37">
        <v>179</v>
      </c>
      <c r="F53" s="37">
        <v>170</v>
      </c>
      <c r="G53" s="37">
        <v>210</v>
      </c>
      <c r="H53" s="37">
        <v>903</v>
      </c>
      <c r="I53" s="38">
        <v>179</v>
      </c>
      <c r="J53" s="38">
        <v>190</v>
      </c>
      <c r="K53" s="38">
        <v>192</v>
      </c>
      <c r="L53" s="38">
        <v>171</v>
      </c>
      <c r="M53" s="38">
        <v>242</v>
      </c>
      <c r="N53" s="38">
        <v>974</v>
      </c>
      <c r="O53" s="38">
        <v>1877</v>
      </c>
      <c r="P53" s="39">
        <f t="shared" si="0"/>
        <v>187.7</v>
      </c>
    </row>
    <row r="54" spans="1:16" x14ac:dyDescent="0.25">
      <c r="A54" s="29" t="s">
        <v>228</v>
      </c>
      <c r="B54" s="29" t="s">
        <v>229</v>
      </c>
      <c r="C54" s="30">
        <v>213</v>
      </c>
      <c r="D54" s="30">
        <v>193</v>
      </c>
      <c r="E54" s="30">
        <v>194</v>
      </c>
      <c r="F54" s="30">
        <v>209</v>
      </c>
      <c r="G54" s="30">
        <v>185</v>
      </c>
      <c r="H54" s="30">
        <v>994</v>
      </c>
      <c r="I54" s="31">
        <v>189</v>
      </c>
      <c r="J54" s="31">
        <v>160</v>
      </c>
      <c r="K54" s="31">
        <v>160</v>
      </c>
      <c r="L54" s="31">
        <v>146</v>
      </c>
      <c r="M54" s="31">
        <v>219</v>
      </c>
      <c r="N54" s="31">
        <v>874</v>
      </c>
      <c r="O54" s="31">
        <v>1868</v>
      </c>
      <c r="P54" s="32">
        <f t="shared" si="0"/>
        <v>186.8</v>
      </c>
    </row>
    <row r="55" spans="1:16" x14ac:dyDescent="0.25">
      <c r="A55" s="36" t="s">
        <v>366</v>
      </c>
      <c r="B55" s="36" t="s">
        <v>367</v>
      </c>
      <c r="C55" s="37">
        <v>166</v>
      </c>
      <c r="D55" s="37">
        <v>200</v>
      </c>
      <c r="E55" s="37">
        <v>173</v>
      </c>
      <c r="F55" s="37">
        <v>211</v>
      </c>
      <c r="G55" s="37">
        <v>160</v>
      </c>
      <c r="H55" s="37">
        <v>910</v>
      </c>
      <c r="I55" s="38">
        <v>209</v>
      </c>
      <c r="J55" s="38">
        <v>200</v>
      </c>
      <c r="K55" s="38">
        <v>194</v>
      </c>
      <c r="L55" s="38">
        <v>169</v>
      </c>
      <c r="M55" s="38">
        <v>180</v>
      </c>
      <c r="N55" s="38">
        <v>952</v>
      </c>
      <c r="O55" s="38">
        <v>1862</v>
      </c>
      <c r="P55" s="39">
        <f t="shared" si="0"/>
        <v>186.2</v>
      </c>
    </row>
    <row r="56" spans="1:16" x14ac:dyDescent="0.25">
      <c r="A56" s="29" t="s">
        <v>230</v>
      </c>
      <c r="B56" s="29" t="s">
        <v>223</v>
      </c>
      <c r="C56" s="30">
        <v>151</v>
      </c>
      <c r="D56" s="30">
        <v>245</v>
      </c>
      <c r="E56" s="30">
        <v>179</v>
      </c>
      <c r="F56" s="30">
        <v>225</v>
      </c>
      <c r="G56" s="30">
        <v>179</v>
      </c>
      <c r="H56" s="30">
        <v>979</v>
      </c>
      <c r="I56" s="31">
        <v>166</v>
      </c>
      <c r="J56" s="31">
        <v>186</v>
      </c>
      <c r="K56" s="31">
        <v>183</v>
      </c>
      <c r="L56" s="31">
        <v>171</v>
      </c>
      <c r="M56" s="31">
        <v>165</v>
      </c>
      <c r="N56" s="31">
        <v>871</v>
      </c>
      <c r="O56" s="31">
        <v>1850</v>
      </c>
      <c r="P56" s="32">
        <f t="shared" si="0"/>
        <v>185</v>
      </c>
    </row>
    <row r="57" spans="1:16" x14ac:dyDescent="0.25">
      <c r="A57" s="29" t="s">
        <v>231</v>
      </c>
      <c r="B57" s="29" t="s">
        <v>232</v>
      </c>
      <c r="C57" s="30">
        <v>223</v>
      </c>
      <c r="D57" s="30">
        <v>199</v>
      </c>
      <c r="E57" s="30">
        <v>192</v>
      </c>
      <c r="F57" s="30">
        <v>203</v>
      </c>
      <c r="G57" s="30">
        <v>181</v>
      </c>
      <c r="H57" s="30">
        <v>998</v>
      </c>
      <c r="I57" s="31">
        <v>122</v>
      </c>
      <c r="J57" s="31">
        <v>170</v>
      </c>
      <c r="K57" s="31">
        <v>187</v>
      </c>
      <c r="L57" s="31">
        <v>181</v>
      </c>
      <c r="M57" s="31">
        <v>178</v>
      </c>
      <c r="N57" s="31">
        <v>838</v>
      </c>
      <c r="O57" s="31">
        <v>1836</v>
      </c>
      <c r="P57" s="32">
        <f t="shared" si="0"/>
        <v>183.6</v>
      </c>
    </row>
    <row r="58" spans="1:16" x14ac:dyDescent="0.25">
      <c r="A58" s="36" t="s">
        <v>296</v>
      </c>
      <c r="B58" s="36" t="s">
        <v>368</v>
      </c>
      <c r="C58" s="37">
        <v>154</v>
      </c>
      <c r="D58" s="37">
        <v>235</v>
      </c>
      <c r="E58" s="37">
        <v>168</v>
      </c>
      <c r="F58" s="37">
        <v>142</v>
      </c>
      <c r="G58" s="37">
        <v>176</v>
      </c>
      <c r="H58" s="37">
        <v>875</v>
      </c>
      <c r="I58" s="38">
        <v>188</v>
      </c>
      <c r="J58" s="38">
        <v>209</v>
      </c>
      <c r="K58" s="38">
        <v>205</v>
      </c>
      <c r="L58" s="38">
        <v>178</v>
      </c>
      <c r="M58" s="38">
        <v>180</v>
      </c>
      <c r="N58" s="38">
        <v>960</v>
      </c>
      <c r="O58" s="38">
        <v>1835</v>
      </c>
      <c r="P58" s="39">
        <f t="shared" si="0"/>
        <v>183.5</v>
      </c>
    </row>
    <row r="59" spans="1:16" x14ac:dyDescent="0.25">
      <c r="A59" s="29" t="s">
        <v>233</v>
      </c>
      <c r="B59" s="29" t="s">
        <v>234</v>
      </c>
      <c r="C59" s="30">
        <v>127</v>
      </c>
      <c r="D59" s="30">
        <v>213</v>
      </c>
      <c r="E59" s="30">
        <v>204</v>
      </c>
      <c r="F59" s="30">
        <v>245</v>
      </c>
      <c r="G59" s="30">
        <v>162</v>
      </c>
      <c r="H59" s="30">
        <v>951</v>
      </c>
      <c r="I59" s="31">
        <v>210</v>
      </c>
      <c r="J59" s="31">
        <v>185</v>
      </c>
      <c r="K59" s="31">
        <v>155</v>
      </c>
      <c r="L59" s="31">
        <v>178</v>
      </c>
      <c r="M59" s="31">
        <v>155</v>
      </c>
      <c r="N59" s="31">
        <v>883</v>
      </c>
      <c r="O59" s="31">
        <v>1834</v>
      </c>
      <c r="P59" s="32">
        <f t="shared" si="0"/>
        <v>183.4</v>
      </c>
    </row>
    <row r="60" spans="1:16" x14ac:dyDescent="0.25">
      <c r="A60" s="36" t="s">
        <v>296</v>
      </c>
      <c r="B60" s="36" t="s">
        <v>369</v>
      </c>
      <c r="C60" s="37">
        <v>131</v>
      </c>
      <c r="D60" s="37">
        <v>214</v>
      </c>
      <c r="E60" s="37">
        <v>210</v>
      </c>
      <c r="F60" s="37">
        <v>195</v>
      </c>
      <c r="G60" s="37">
        <v>176</v>
      </c>
      <c r="H60" s="37">
        <v>926</v>
      </c>
      <c r="I60" s="38">
        <v>185</v>
      </c>
      <c r="J60" s="38">
        <v>170</v>
      </c>
      <c r="K60" s="38">
        <v>186</v>
      </c>
      <c r="L60" s="38">
        <v>163</v>
      </c>
      <c r="M60" s="38">
        <v>204</v>
      </c>
      <c r="N60" s="38">
        <v>908</v>
      </c>
      <c r="O60" s="38">
        <v>1834</v>
      </c>
      <c r="P60" s="39">
        <f t="shared" si="0"/>
        <v>183.4</v>
      </c>
    </row>
    <row r="61" spans="1:16" x14ac:dyDescent="0.25">
      <c r="A61" s="29" t="s">
        <v>235</v>
      </c>
      <c r="B61" s="29" t="s">
        <v>236</v>
      </c>
      <c r="C61" s="30">
        <v>157</v>
      </c>
      <c r="D61" s="30">
        <v>141</v>
      </c>
      <c r="E61" s="30">
        <v>180</v>
      </c>
      <c r="F61" s="30">
        <v>175</v>
      </c>
      <c r="G61" s="30">
        <v>159</v>
      </c>
      <c r="H61" s="30">
        <v>812</v>
      </c>
      <c r="I61" s="31">
        <v>229</v>
      </c>
      <c r="J61" s="31">
        <v>145</v>
      </c>
      <c r="K61" s="31">
        <v>191</v>
      </c>
      <c r="L61" s="31">
        <v>212</v>
      </c>
      <c r="M61" s="31">
        <v>237</v>
      </c>
      <c r="N61" s="31">
        <v>1014</v>
      </c>
      <c r="O61" s="31">
        <v>1826</v>
      </c>
      <c r="P61" s="32">
        <f t="shared" si="0"/>
        <v>182.6</v>
      </c>
    </row>
    <row r="62" spans="1:16" x14ac:dyDescent="0.25">
      <c r="A62" s="36" t="s">
        <v>370</v>
      </c>
      <c r="B62" s="36" t="s">
        <v>371</v>
      </c>
      <c r="C62" s="37">
        <v>167</v>
      </c>
      <c r="D62" s="37">
        <v>146</v>
      </c>
      <c r="E62" s="37">
        <v>146</v>
      </c>
      <c r="F62" s="37">
        <v>182</v>
      </c>
      <c r="G62" s="37">
        <v>168</v>
      </c>
      <c r="H62" s="37">
        <v>809</v>
      </c>
      <c r="I62" s="38">
        <v>200</v>
      </c>
      <c r="J62" s="38">
        <v>193</v>
      </c>
      <c r="K62" s="38">
        <v>187</v>
      </c>
      <c r="L62" s="38">
        <v>188</v>
      </c>
      <c r="M62" s="38">
        <v>247</v>
      </c>
      <c r="N62" s="38">
        <v>1015</v>
      </c>
      <c r="O62" s="38">
        <v>1824</v>
      </c>
      <c r="P62" s="39">
        <f t="shared" si="0"/>
        <v>182.4</v>
      </c>
    </row>
    <row r="63" spans="1:16" x14ac:dyDescent="0.25">
      <c r="A63" s="29" t="s">
        <v>237</v>
      </c>
      <c r="B63" s="29" t="s">
        <v>238</v>
      </c>
      <c r="C63" s="30">
        <v>162</v>
      </c>
      <c r="D63" s="30">
        <v>165</v>
      </c>
      <c r="E63" s="30">
        <v>152</v>
      </c>
      <c r="F63" s="30">
        <v>182</v>
      </c>
      <c r="G63" s="30">
        <v>161</v>
      </c>
      <c r="H63" s="30">
        <v>822</v>
      </c>
      <c r="I63" s="31">
        <v>202</v>
      </c>
      <c r="J63" s="31">
        <v>179</v>
      </c>
      <c r="K63" s="31">
        <v>212</v>
      </c>
      <c r="L63" s="31">
        <v>187</v>
      </c>
      <c r="M63" s="31">
        <v>221</v>
      </c>
      <c r="N63" s="31">
        <v>1001</v>
      </c>
      <c r="O63" s="31">
        <v>1823</v>
      </c>
      <c r="P63" s="32">
        <f t="shared" si="0"/>
        <v>182.3</v>
      </c>
    </row>
    <row r="64" spans="1:16" x14ac:dyDescent="0.25">
      <c r="A64" s="36" t="s">
        <v>228</v>
      </c>
      <c r="B64" s="36" t="s">
        <v>372</v>
      </c>
      <c r="C64" s="37">
        <v>177</v>
      </c>
      <c r="D64" s="37">
        <v>161</v>
      </c>
      <c r="E64" s="37">
        <v>215</v>
      </c>
      <c r="F64" s="37">
        <v>172</v>
      </c>
      <c r="G64" s="37">
        <v>191</v>
      </c>
      <c r="H64" s="37">
        <v>916</v>
      </c>
      <c r="I64" s="38">
        <v>163</v>
      </c>
      <c r="J64" s="38">
        <v>201</v>
      </c>
      <c r="K64" s="38">
        <v>205</v>
      </c>
      <c r="L64" s="38">
        <v>180</v>
      </c>
      <c r="M64" s="38">
        <v>153</v>
      </c>
      <c r="N64" s="38">
        <v>902</v>
      </c>
      <c r="O64" s="38">
        <v>1818</v>
      </c>
      <c r="P64" s="39">
        <f t="shared" si="0"/>
        <v>181.8</v>
      </c>
    </row>
    <row r="65" spans="1:16" x14ac:dyDescent="0.25">
      <c r="A65" s="29" t="s">
        <v>239</v>
      </c>
      <c r="B65" s="29" t="s">
        <v>240</v>
      </c>
      <c r="C65" s="30">
        <v>173</v>
      </c>
      <c r="D65" s="30">
        <v>174</v>
      </c>
      <c r="E65" s="30">
        <v>197</v>
      </c>
      <c r="F65" s="30">
        <v>199</v>
      </c>
      <c r="G65" s="30">
        <v>192</v>
      </c>
      <c r="H65" s="30">
        <v>935</v>
      </c>
      <c r="I65" s="31">
        <v>161</v>
      </c>
      <c r="J65" s="31">
        <v>167</v>
      </c>
      <c r="K65" s="31">
        <v>192</v>
      </c>
      <c r="L65" s="31">
        <v>181</v>
      </c>
      <c r="M65" s="31">
        <v>180</v>
      </c>
      <c r="N65" s="31">
        <v>881</v>
      </c>
      <c r="O65" s="31">
        <v>1816</v>
      </c>
      <c r="P65" s="32">
        <f t="shared" si="0"/>
        <v>181.6</v>
      </c>
    </row>
    <row r="66" spans="1:16" x14ac:dyDescent="0.25">
      <c r="A66" s="29" t="s">
        <v>241</v>
      </c>
      <c r="B66" s="29" t="s">
        <v>242</v>
      </c>
      <c r="C66" s="30">
        <v>189</v>
      </c>
      <c r="D66" s="30">
        <v>155</v>
      </c>
      <c r="E66" s="30">
        <v>213</v>
      </c>
      <c r="F66" s="30">
        <v>181</v>
      </c>
      <c r="G66" s="30">
        <v>157</v>
      </c>
      <c r="H66" s="30">
        <v>895</v>
      </c>
      <c r="I66" s="31">
        <v>194</v>
      </c>
      <c r="J66" s="31">
        <v>184</v>
      </c>
      <c r="K66" s="31">
        <v>200</v>
      </c>
      <c r="L66" s="31">
        <v>165</v>
      </c>
      <c r="M66" s="31">
        <v>178</v>
      </c>
      <c r="N66" s="31">
        <v>921</v>
      </c>
      <c r="O66" s="31">
        <v>1816</v>
      </c>
      <c r="P66" s="32">
        <f t="shared" ref="P66:P103" si="1">AVERAGE(C66:G66,I66:M66)</f>
        <v>181.6</v>
      </c>
    </row>
    <row r="67" spans="1:16" x14ac:dyDescent="0.25">
      <c r="A67" s="36" t="s">
        <v>308</v>
      </c>
      <c r="B67" s="36" t="s">
        <v>373</v>
      </c>
      <c r="C67" s="37">
        <v>216</v>
      </c>
      <c r="D67" s="37">
        <v>193</v>
      </c>
      <c r="E67" s="37">
        <v>192</v>
      </c>
      <c r="F67" s="37">
        <v>188</v>
      </c>
      <c r="G67" s="37">
        <v>174</v>
      </c>
      <c r="H67" s="37">
        <v>963</v>
      </c>
      <c r="I67" s="38">
        <v>166</v>
      </c>
      <c r="J67" s="38">
        <v>157</v>
      </c>
      <c r="K67" s="38">
        <v>173</v>
      </c>
      <c r="L67" s="38">
        <v>170</v>
      </c>
      <c r="M67" s="38">
        <v>182</v>
      </c>
      <c r="N67" s="38">
        <v>848</v>
      </c>
      <c r="O67" s="38">
        <v>1811</v>
      </c>
      <c r="P67" s="39">
        <f t="shared" si="1"/>
        <v>181.1</v>
      </c>
    </row>
    <row r="68" spans="1:16" x14ac:dyDescent="0.25">
      <c r="A68" s="29" t="s">
        <v>243</v>
      </c>
      <c r="B68" s="29" t="s">
        <v>225</v>
      </c>
      <c r="C68" s="30">
        <v>185</v>
      </c>
      <c r="D68" s="30">
        <v>179</v>
      </c>
      <c r="E68" s="30">
        <v>171</v>
      </c>
      <c r="F68" s="30">
        <v>182</v>
      </c>
      <c r="G68" s="30">
        <v>163</v>
      </c>
      <c r="H68" s="30">
        <v>880</v>
      </c>
      <c r="I68" s="31">
        <v>186</v>
      </c>
      <c r="J68" s="31">
        <v>168</v>
      </c>
      <c r="K68" s="31">
        <v>222</v>
      </c>
      <c r="L68" s="31">
        <v>164</v>
      </c>
      <c r="M68" s="31">
        <v>189</v>
      </c>
      <c r="N68" s="31">
        <v>929</v>
      </c>
      <c r="O68" s="31">
        <v>1809</v>
      </c>
      <c r="P68" s="32">
        <f t="shared" si="1"/>
        <v>180.9</v>
      </c>
    </row>
    <row r="69" spans="1:16" x14ac:dyDescent="0.25">
      <c r="A69" s="29" t="s">
        <v>244</v>
      </c>
      <c r="B69" s="29" t="s">
        <v>245</v>
      </c>
      <c r="C69" s="30">
        <v>189</v>
      </c>
      <c r="D69" s="30">
        <v>171</v>
      </c>
      <c r="E69" s="30">
        <v>187</v>
      </c>
      <c r="F69" s="30">
        <v>165</v>
      </c>
      <c r="G69" s="30">
        <v>199</v>
      </c>
      <c r="H69" s="30">
        <v>911</v>
      </c>
      <c r="I69" s="31">
        <v>192</v>
      </c>
      <c r="J69" s="31">
        <v>185</v>
      </c>
      <c r="K69" s="31">
        <v>195</v>
      </c>
      <c r="L69" s="31">
        <v>194</v>
      </c>
      <c r="M69" s="31">
        <v>128</v>
      </c>
      <c r="N69" s="31">
        <v>894</v>
      </c>
      <c r="O69" s="31">
        <v>1805</v>
      </c>
      <c r="P69" s="32">
        <f t="shared" si="1"/>
        <v>180.5</v>
      </c>
    </row>
    <row r="70" spans="1:16" x14ac:dyDescent="0.25">
      <c r="A70" s="29" t="s">
        <v>246</v>
      </c>
      <c r="B70" s="29" t="s">
        <v>247</v>
      </c>
      <c r="C70" s="30">
        <v>171</v>
      </c>
      <c r="D70" s="30">
        <v>182</v>
      </c>
      <c r="E70" s="30">
        <v>206</v>
      </c>
      <c r="F70" s="30">
        <v>178</v>
      </c>
      <c r="G70" s="30">
        <v>209</v>
      </c>
      <c r="H70" s="30">
        <v>946</v>
      </c>
      <c r="I70" s="31">
        <v>162</v>
      </c>
      <c r="J70" s="31">
        <v>182</v>
      </c>
      <c r="K70" s="31">
        <v>157</v>
      </c>
      <c r="L70" s="31">
        <v>147</v>
      </c>
      <c r="M70" s="31">
        <v>202</v>
      </c>
      <c r="N70" s="31">
        <v>850</v>
      </c>
      <c r="O70" s="31">
        <v>1796</v>
      </c>
      <c r="P70" s="32">
        <f t="shared" si="1"/>
        <v>179.6</v>
      </c>
    </row>
    <row r="71" spans="1:16" x14ac:dyDescent="0.25">
      <c r="A71" s="36" t="s">
        <v>311</v>
      </c>
      <c r="B71" s="36" t="s">
        <v>374</v>
      </c>
      <c r="C71" s="37">
        <v>149</v>
      </c>
      <c r="D71" s="37">
        <v>157</v>
      </c>
      <c r="E71" s="37">
        <v>192</v>
      </c>
      <c r="F71" s="37">
        <v>149</v>
      </c>
      <c r="G71" s="37">
        <v>180</v>
      </c>
      <c r="H71" s="37">
        <v>827</v>
      </c>
      <c r="I71" s="38">
        <v>149</v>
      </c>
      <c r="J71" s="38">
        <v>236</v>
      </c>
      <c r="K71" s="38">
        <v>204</v>
      </c>
      <c r="L71" s="38">
        <v>220</v>
      </c>
      <c r="M71" s="38">
        <v>154</v>
      </c>
      <c r="N71" s="38">
        <v>963</v>
      </c>
      <c r="O71" s="38">
        <v>1790</v>
      </c>
      <c r="P71" s="39">
        <f t="shared" si="1"/>
        <v>179</v>
      </c>
    </row>
    <row r="72" spans="1:16" x14ac:dyDescent="0.25">
      <c r="A72" s="36" t="s">
        <v>241</v>
      </c>
      <c r="B72" s="36" t="s">
        <v>375</v>
      </c>
      <c r="C72" s="37">
        <v>174</v>
      </c>
      <c r="D72" s="37">
        <v>169</v>
      </c>
      <c r="E72" s="37">
        <v>187</v>
      </c>
      <c r="F72" s="37">
        <v>157</v>
      </c>
      <c r="G72" s="37">
        <v>178</v>
      </c>
      <c r="H72" s="37">
        <v>865</v>
      </c>
      <c r="I72" s="38">
        <v>242</v>
      </c>
      <c r="J72" s="38">
        <v>194</v>
      </c>
      <c r="K72" s="38">
        <v>123</v>
      </c>
      <c r="L72" s="38">
        <v>189</v>
      </c>
      <c r="M72" s="38">
        <v>174</v>
      </c>
      <c r="N72" s="38">
        <v>922</v>
      </c>
      <c r="O72" s="38">
        <v>1787</v>
      </c>
      <c r="P72" s="39">
        <f t="shared" si="1"/>
        <v>178.7</v>
      </c>
    </row>
    <row r="73" spans="1:16" x14ac:dyDescent="0.25">
      <c r="A73" s="36" t="s">
        <v>288</v>
      </c>
      <c r="B73" s="36" t="s">
        <v>376</v>
      </c>
      <c r="C73" s="37">
        <v>139</v>
      </c>
      <c r="D73" s="37">
        <v>232</v>
      </c>
      <c r="E73" s="37">
        <v>169</v>
      </c>
      <c r="F73" s="37">
        <v>168</v>
      </c>
      <c r="G73" s="37">
        <v>162</v>
      </c>
      <c r="H73" s="37">
        <v>870</v>
      </c>
      <c r="I73" s="38">
        <v>157</v>
      </c>
      <c r="J73" s="38">
        <v>175</v>
      </c>
      <c r="K73" s="38">
        <v>206</v>
      </c>
      <c r="L73" s="38">
        <v>189</v>
      </c>
      <c r="M73" s="38">
        <v>183</v>
      </c>
      <c r="N73" s="38">
        <v>910</v>
      </c>
      <c r="O73" s="38">
        <v>1780</v>
      </c>
      <c r="P73" s="39">
        <f t="shared" si="1"/>
        <v>178</v>
      </c>
    </row>
    <row r="74" spans="1:16" x14ac:dyDescent="0.25">
      <c r="A74" s="29" t="s">
        <v>248</v>
      </c>
      <c r="B74" s="29" t="s">
        <v>249</v>
      </c>
      <c r="C74" s="30">
        <v>149</v>
      </c>
      <c r="D74" s="30">
        <v>155</v>
      </c>
      <c r="E74" s="30">
        <v>135</v>
      </c>
      <c r="F74" s="30">
        <v>171</v>
      </c>
      <c r="G74" s="30">
        <v>136</v>
      </c>
      <c r="H74" s="30">
        <v>746</v>
      </c>
      <c r="I74" s="31">
        <v>211</v>
      </c>
      <c r="J74" s="31">
        <v>190</v>
      </c>
      <c r="K74" s="31">
        <v>233</v>
      </c>
      <c r="L74" s="31">
        <v>200</v>
      </c>
      <c r="M74" s="31">
        <v>191</v>
      </c>
      <c r="N74" s="31">
        <v>1025</v>
      </c>
      <c r="O74" s="31">
        <v>1771</v>
      </c>
      <c r="P74" s="32">
        <f t="shared" si="1"/>
        <v>177.1</v>
      </c>
    </row>
    <row r="75" spans="1:16" x14ac:dyDescent="0.25">
      <c r="A75" s="29" t="s">
        <v>250</v>
      </c>
      <c r="B75" s="29" t="s">
        <v>251</v>
      </c>
      <c r="C75" s="30">
        <v>172</v>
      </c>
      <c r="D75" s="30">
        <v>184</v>
      </c>
      <c r="E75" s="30">
        <v>170</v>
      </c>
      <c r="F75" s="30">
        <v>178</v>
      </c>
      <c r="G75" s="30">
        <v>162</v>
      </c>
      <c r="H75" s="30">
        <v>866</v>
      </c>
      <c r="I75" s="31">
        <v>175</v>
      </c>
      <c r="J75" s="31">
        <v>215</v>
      </c>
      <c r="K75" s="31">
        <v>161</v>
      </c>
      <c r="L75" s="31">
        <v>176</v>
      </c>
      <c r="M75" s="31">
        <v>177</v>
      </c>
      <c r="N75" s="31">
        <v>904</v>
      </c>
      <c r="O75" s="31">
        <v>1770</v>
      </c>
      <c r="P75" s="32">
        <f t="shared" si="1"/>
        <v>177</v>
      </c>
    </row>
    <row r="76" spans="1:16" x14ac:dyDescent="0.25">
      <c r="A76" s="29" t="s">
        <v>30</v>
      </c>
      <c r="B76" s="29" t="s">
        <v>252</v>
      </c>
      <c r="C76" s="30">
        <v>186</v>
      </c>
      <c r="D76" s="30">
        <v>163</v>
      </c>
      <c r="E76" s="30">
        <v>190</v>
      </c>
      <c r="F76" s="30">
        <v>149</v>
      </c>
      <c r="G76" s="30">
        <v>170</v>
      </c>
      <c r="H76" s="30">
        <v>858</v>
      </c>
      <c r="I76" s="31">
        <v>153</v>
      </c>
      <c r="J76" s="31">
        <v>182</v>
      </c>
      <c r="K76" s="31">
        <v>258</v>
      </c>
      <c r="L76" s="31">
        <v>162</v>
      </c>
      <c r="M76" s="31">
        <v>156</v>
      </c>
      <c r="N76" s="31">
        <v>911</v>
      </c>
      <c r="O76" s="31">
        <v>1769</v>
      </c>
      <c r="P76" s="32">
        <f t="shared" si="1"/>
        <v>176.9</v>
      </c>
    </row>
    <row r="77" spans="1:16" x14ac:dyDescent="0.25">
      <c r="A77" s="29" t="s">
        <v>253</v>
      </c>
      <c r="B77" s="29" t="s">
        <v>254</v>
      </c>
      <c r="C77" s="30">
        <v>197</v>
      </c>
      <c r="D77" s="30">
        <v>161</v>
      </c>
      <c r="E77" s="30">
        <v>179</v>
      </c>
      <c r="F77" s="30">
        <v>178</v>
      </c>
      <c r="G77" s="30">
        <v>175</v>
      </c>
      <c r="H77" s="30">
        <v>890</v>
      </c>
      <c r="I77" s="31">
        <v>182</v>
      </c>
      <c r="J77" s="31">
        <v>206</v>
      </c>
      <c r="K77" s="31">
        <v>133</v>
      </c>
      <c r="L77" s="31">
        <v>167</v>
      </c>
      <c r="M77" s="31">
        <v>185</v>
      </c>
      <c r="N77" s="31">
        <v>873</v>
      </c>
      <c r="O77" s="31">
        <v>1763</v>
      </c>
      <c r="P77" s="32">
        <f t="shared" si="1"/>
        <v>176.3</v>
      </c>
    </row>
    <row r="78" spans="1:16" x14ac:dyDescent="0.25">
      <c r="A78" s="29" t="s">
        <v>255</v>
      </c>
      <c r="B78" s="29" t="s">
        <v>256</v>
      </c>
      <c r="C78" s="30">
        <v>190</v>
      </c>
      <c r="D78" s="30">
        <v>188</v>
      </c>
      <c r="E78" s="30">
        <v>162</v>
      </c>
      <c r="F78" s="30">
        <v>178</v>
      </c>
      <c r="G78" s="30">
        <v>153</v>
      </c>
      <c r="H78" s="30">
        <v>871</v>
      </c>
      <c r="I78" s="31">
        <v>187</v>
      </c>
      <c r="J78" s="31">
        <v>179</v>
      </c>
      <c r="K78" s="31">
        <v>168</v>
      </c>
      <c r="L78" s="31">
        <v>168</v>
      </c>
      <c r="M78" s="31">
        <v>187</v>
      </c>
      <c r="N78" s="31">
        <v>889</v>
      </c>
      <c r="O78" s="31">
        <v>1760</v>
      </c>
      <c r="P78" s="32">
        <f t="shared" si="1"/>
        <v>176</v>
      </c>
    </row>
    <row r="79" spans="1:16" x14ac:dyDescent="0.25">
      <c r="A79" s="29" t="s">
        <v>257</v>
      </c>
      <c r="B79" s="29" t="s">
        <v>258</v>
      </c>
      <c r="C79" s="30">
        <v>193</v>
      </c>
      <c r="D79" s="30">
        <v>144</v>
      </c>
      <c r="E79" s="30">
        <v>180</v>
      </c>
      <c r="F79" s="30">
        <v>163</v>
      </c>
      <c r="G79" s="30">
        <v>162</v>
      </c>
      <c r="H79" s="30">
        <v>842</v>
      </c>
      <c r="I79" s="31">
        <v>180</v>
      </c>
      <c r="J79" s="31">
        <v>203</v>
      </c>
      <c r="K79" s="31">
        <v>198</v>
      </c>
      <c r="L79" s="31">
        <v>162</v>
      </c>
      <c r="M79" s="31">
        <v>173</v>
      </c>
      <c r="N79" s="31">
        <v>916</v>
      </c>
      <c r="O79" s="31">
        <v>1758</v>
      </c>
      <c r="P79" s="32">
        <f t="shared" si="1"/>
        <v>175.8</v>
      </c>
    </row>
    <row r="80" spans="1:16" x14ac:dyDescent="0.25">
      <c r="A80" s="29" t="s">
        <v>259</v>
      </c>
      <c r="B80" s="29" t="s">
        <v>260</v>
      </c>
      <c r="C80" s="30">
        <v>180</v>
      </c>
      <c r="D80" s="30">
        <v>151</v>
      </c>
      <c r="E80" s="30">
        <v>228</v>
      </c>
      <c r="F80" s="30">
        <v>180</v>
      </c>
      <c r="G80" s="30">
        <v>181</v>
      </c>
      <c r="H80" s="30">
        <v>920</v>
      </c>
      <c r="I80" s="31">
        <v>165</v>
      </c>
      <c r="J80" s="31">
        <v>161</v>
      </c>
      <c r="K80" s="31">
        <v>134</v>
      </c>
      <c r="L80" s="31">
        <v>182</v>
      </c>
      <c r="M80" s="31">
        <v>192</v>
      </c>
      <c r="N80" s="31">
        <v>834</v>
      </c>
      <c r="O80" s="31">
        <v>1754</v>
      </c>
      <c r="P80" s="32">
        <f t="shared" si="1"/>
        <v>175.4</v>
      </c>
    </row>
    <row r="81" spans="1:16" x14ac:dyDescent="0.25">
      <c r="A81" s="29" t="s">
        <v>261</v>
      </c>
      <c r="B81" s="29" t="s">
        <v>262</v>
      </c>
      <c r="C81" s="30">
        <v>173</v>
      </c>
      <c r="D81" s="30">
        <v>201</v>
      </c>
      <c r="E81" s="30">
        <v>199</v>
      </c>
      <c r="F81" s="30">
        <v>133</v>
      </c>
      <c r="G81" s="30">
        <v>140</v>
      </c>
      <c r="H81" s="30">
        <v>846</v>
      </c>
      <c r="I81" s="31">
        <v>244</v>
      </c>
      <c r="J81" s="31">
        <v>189</v>
      </c>
      <c r="K81" s="31">
        <v>145</v>
      </c>
      <c r="L81" s="31">
        <v>157</v>
      </c>
      <c r="M81" s="31">
        <v>170</v>
      </c>
      <c r="N81" s="31">
        <v>905</v>
      </c>
      <c r="O81" s="31">
        <v>1751</v>
      </c>
      <c r="P81" s="32">
        <f t="shared" si="1"/>
        <v>175.1</v>
      </c>
    </row>
    <row r="82" spans="1:16" x14ac:dyDescent="0.25">
      <c r="A82" s="29" t="s">
        <v>263</v>
      </c>
      <c r="B82" s="29" t="s">
        <v>264</v>
      </c>
      <c r="C82" s="30">
        <v>166</v>
      </c>
      <c r="D82" s="30">
        <v>199</v>
      </c>
      <c r="E82" s="30">
        <v>173</v>
      </c>
      <c r="F82" s="30">
        <v>177</v>
      </c>
      <c r="G82" s="30">
        <v>179</v>
      </c>
      <c r="H82" s="30">
        <v>894</v>
      </c>
      <c r="I82" s="31">
        <v>193</v>
      </c>
      <c r="J82" s="31">
        <v>155</v>
      </c>
      <c r="K82" s="31">
        <v>156</v>
      </c>
      <c r="L82" s="31">
        <v>171</v>
      </c>
      <c r="M82" s="31">
        <v>168</v>
      </c>
      <c r="N82" s="31">
        <v>843</v>
      </c>
      <c r="O82" s="31">
        <v>1737</v>
      </c>
      <c r="P82" s="32">
        <f t="shared" si="1"/>
        <v>173.7</v>
      </c>
    </row>
    <row r="83" spans="1:16" x14ac:dyDescent="0.25">
      <c r="A83" s="36" t="s">
        <v>377</v>
      </c>
      <c r="B83" s="36" t="s">
        <v>378</v>
      </c>
      <c r="C83" s="37">
        <v>192</v>
      </c>
      <c r="D83" s="37">
        <v>171</v>
      </c>
      <c r="E83" s="37">
        <v>159</v>
      </c>
      <c r="F83" s="37">
        <v>180</v>
      </c>
      <c r="G83" s="37">
        <v>217</v>
      </c>
      <c r="H83" s="37">
        <v>919</v>
      </c>
      <c r="I83" s="38">
        <v>161</v>
      </c>
      <c r="J83" s="38">
        <v>161</v>
      </c>
      <c r="K83" s="38">
        <v>125</v>
      </c>
      <c r="L83" s="38">
        <v>181</v>
      </c>
      <c r="M83" s="38">
        <v>188</v>
      </c>
      <c r="N83" s="38">
        <v>816</v>
      </c>
      <c r="O83" s="38">
        <v>1735</v>
      </c>
      <c r="P83" s="39">
        <f t="shared" si="1"/>
        <v>173.5</v>
      </c>
    </row>
    <row r="84" spans="1:16" x14ac:dyDescent="0.25">
      <c r="A84" s="36" t="s">
        <v>294</v>
      </c>
      <c r="B84" s="36" t="s">
        <v>368</v>
      </c>
      <c r="C84" s="37">
        <v>135</v>
      </c>
      <c r="D84" s="37">
        <v>171</v>
      </c>
      <c r="E84" s="37">
        <v>156</v>
      </c>
      <c r="F84" s="37">
        <v>189</v>
      </c>
      <c r="G84" s="37">
        <v>135</v>
      </c>
      <c r="H84" s="37">
        <v>786</v>
      </c>
      <c r="I84" s="38">
        <v>158</v>
      </c>
      <c r="J84" s="38">
        <v>180</v>
      </c>
      <c r="K84" s="38">
        <v>222</v>
      </c>
      <c r="L84" s="38">
        <v>171</v>
      </c>
      <c r="M84" s="38">
        <v>216</v>
      </c>
      <c r="N84" s="38">
        <v>947</v>
      </c>
      <c r="O84" s="38">
        <v>1733</v>
      </c>
      <c r="P84" s="39">
        <f t="shared" si="1"/>
        <v>173.3</v>
      </c>
    </row>
    <row r="85" spans="1:16" x14ac:dyDescent="0.25">
      <c r="A85" s="36" t="s">
        <v>310</v>
      </c>
      <c r="B85" s="36" t="s">
        <v>318</v>
      </c>
      <c r="C85" s="37">
        <v>181</v>
      </c>
      <c r="D85" s="37">
        <v>158</v>
      </c>
      <c r="E85" s="37">
        <v>188</v>
      </c>
      <c r="F85" s="37">
        <v>167</v>
      </c>
      <c r="G85" s="37">
        <v>192</v>
      </c>
      <c r="H85" s="37">
        <v>886</v>
      </c>
      <c r="I85" s="38">
        <v>140</v>
      </c>
      <c r="J85" s="38">
        <v>213</v>
      </c>
      <c r="K85" s="38">
        <v>185</v>
      </c>
      <c r="L85" s="38">
        <v>141</v>
      </c>
      <c r="M85" s="38">
        <v>159</v>
      </c>
      <c r="N85" s="38">
        <v>838</v>
      </c>
      <c r="O85" s="38">
        <v>1724</v>
      </c>
      <c r="P85" s="39">
        <f t="shared" si="1"/>
        <v>172.4</v>
      </c>
    </row>
    <row r="86" spans="1:16" x14ac:dyDescent="0.25">
      <c r="A86" s="36" t="s">
        <v>290</v>
      </c>
      <c r="B86" s="36" t="s">
        <v>379</v>
      </c>
      <c r="C86" s="37">
        <v>150</v>
      </c>
      <c r="D86" s="37">
        <v>164</v>
      </c>
      <c r="E86" s="37">
        <v>148</v>
      </c>
      <c r="F86" s="37">
        <v>170</v>
      </c>
      <c r="G86" s="37">
        <v>219</v>
      </c>
      <c r="H86" s="37">
        <v>851</v>
      </c>
      <c r="I86" s="38">
        <v>176</v>
      </c>
      <c r="J86" s="38">
        <v>205</v>
      </c>
      <c r="K86" s="38">
        <v>189</v>
      </c>
      <c r="L86" s="38">
        <v>156</v>
      </c>
      <c r="M86" s="38">
        <v>145</v>
      </c>
      <c r="N86" s="38">
        <v>871</v>
      </c>
      <c r="O86" s="38">
        <v>1722</v>
      </c>
      <c r="P86" s="39">
        <f t="shared" si="1"/>
        <v>172.2</v>
      </c>
    </row>
    <row r="87" spans="1:16" x14ac:dyDescent="0.25">
      <c r="A87" s="29" t="s">
        <v>265</v>
      </c>
      <c r="B87" s="29" t="s">
        <v>266</v>
      </c>
      <c r="C87" s="30">
        <v>168</v>
      </c>
      <c r="D87" s="30">
        <v>177</v>
      </c>
      <c r="E87" s="30">
        <v>173</v>
      </c>
      <c r="F87" s="30">
        <v>147</v>
      </c>
      <c r="G87" s="30">
        <v>177</v>
      </c>
      <c r="H87" s="30">
        <v>842</v>
      </c>
      <c r="I87" s="31">
        <v>178</v>
      </c>
      <c r="J87" s="31">
        <v>171</v>
      </c>
      <c r="K87" s="31">
        <v>181</v>
      </c>
      <c r="L87" s="31">
        <v>154</v>
      </c>
      <c r="M87" s="31">
        <v>190</v>
      </c>
      <c r="N87" s="31">
        <v>874</v>
      </c>
      <c r="O87" s="31">
        <v>1716</v>
      </c>
      <c r="P87" s="32">
        <f t="shared" si="1"/>
        <v>171.6</v>
      </c>
    </row>
    <row r="88" spans="1:16" x14ac:dyDescent="0.25">
      <c r="A88" s="36" t="s">
        <v>380</v>
      </c>
      <c r="B88" s="36" t="s">
        <v>381</v>
      </c>
      <c r="C88" s="37">
        <v>139</v>
      </c>
      <c r="D88" s="37">
        <v>162</v>
      </c>
      <c r="E88" s="37">
        <v>197</v>
      </c>
      <c r="F88" s="37">
        <v>203</v>
      </c>
      <c r="G88" s="37">
        <v>183</v>
      </c>
      <c r="H88" s="37">
        <v>884</v>
      </c>
      <c r="I88" s="38">
        <v>139</v>
      </c>
      <c r="J88" s="38">
        <v>176</v>
      </c>
      <c r="K88" s="38">
        <v>178</v>
      </c>
      <c r="L88" s="38">
        <v>157</v>
      </c>
      <c r="M88" s="38">
        <v>178</v>
      </c>
      <c r="N88" s="38">
        <v>828</v>
      </c>
      <c r="O88" s="38">
        <v>1712</v>
      </c>
      <c r="P88" s="39">
        <f t="shared" si="1"/>
        <v>171.2</v>
      </c>
    </row>
    <row r="89" spans="1:16" x14ac:dyDescent="0.25">
      <c r="A89" s="36" t="s">
        <v>269</v>
      </c>
      <c r="B89" s="36" t="s">
        <v>372</v>
      </c>
      <c r="C89" s="37">
        <v>234</v>
      </c>
      <c r="D89" s="37">
        <v>160</v>
      </c>
      <c r="E89" s="37">
        <v>170</v>
      </c>
      <c r="F89" s="37">
        <v>159</v>
      </c>
      <c r="G89" s="37">
        <v>139</v>
      </c>
      <c r="H89" s="37">
        <v>862</v>
      </c>
      <c r="I89" s="38">
        <v>163</v>
      </c>
      <c r="J89" s="38">
        <v>187</v>
      </c>
      <c r="K89" s="38">
        <v>155</v>
      </c>
      <c r="L89" s="38">
        <v>151</v>
      </c>
      <c r="M89" s="38">
        <v>192</v>
      </c>
      <c r="N89" s="38">
        <v>848</v>
      </c>
      <c r="O89" s="38">
        <v>1710</v>
      </c>
      <c r="P89" s="39">
        <f t="shared" si="1"/>
        <v>171</v>
      </c>
    </row>
    <row r="90" spans="1:16" x14ac:dyDescent="0.25">
      <c r="A90" s="29" t="s">
        <v>267</v>
      </c>
      <c r="B90" s="29" t="s">
        <v>268</v>
      </c>
      <c r="C90" s="30">
        <v>192</v>
      </c>
      <c r="D90" s="30">
        <v>161</v>
      </c>
      <c r="E90" s="30">
        <v>180</v>
      </c>
      <c r="F90" s="30">
        <v>159</v>
      </c>
      <c r="G90" s="30">
        <v>134</v>
      </c>
      <c r="H90" s="30">
        <v>826</v>
      </c>
      <c r="I90" s="31">
        <v>173</v>
      </c>
      <c r="J90" s="31">
        <v>200</v>
      </c>
      <c r="K90" s="31">
        <v>172</v>
      </c>
      <c r="L90" s="31">
        <v>167</v>
      </c>
      <c r="M90" s="31">
        <v>155</v>
      </c>
      <c r="N90" s="31">
        <v>867</v>
      </c>
      <c r="O90" s="31">
        <v>1693</v>
      </c>
      <c r="P90" s="32">
        <f t="shared" si="1"/>
        <v>169.3</v>
      </c>
    </row>
    <row r="91" spans="1:16" x14ac:dyDescent="0.25">
      <c r="A91" s="29" t="s">
        <v>269</v>
      </c>
      <c r="B91" s="29" t="s">
        <v>270</v>
      </c>
      <c r="C91" s="30">
        <v>145</v>
      </c>
      <c r="D91" s="30">
        <v>188</v>
      </c>
      <c r="E91" s="30">
        <v>162</v>
      </c>
      <c r="F91" s="30">
        <v>155</v>
      </c>
      <c r="G91" s="30">
        <v>189</v>
      </c>
      <c r="H91" s="30">
        <v>839</v>
      </c>
      <c r="I91" s="31">
        <v>146</v>
      </c>
      <c r="J91" s="31">
        <v>181</v>
      </c>
      <c r="K91" s="31">
        <v>166</v>
      </c>
      <c r="L91" s="31">
        <v>183</v>
      </c>
      <c r="M91" s="31">
        <v>173</v>
      </c>
      <c r="N91" s="31">
        <v>849</v>
      </c>
      <c r="O91" s="31">
        <v>1688</v>
      </c>
      <c r="P91" s="32">
        <f t="shared" si="1"/>
        <v>168.8</v>
      </c>
    </row>
    <row r="92" spans="1:16" x14ac:dyDescent="0.25">
      <c r="A92" s="29" t="s">
        <v>271</v>
      </c>
      <c r="B92" s="29" t="s">
        <v>200</v>
      </c>
      <c r="C92" s="30">
        <v>148</v>
      </c>
      <c r="D92" s="30">
        <v>131</v>
      </c>
      <c r="E92" s="30">
        <v>194</v>
      </c>
      <c r="F92" s="30">
        <v>181</v>
      </c>
      <c r="G92" s="30">
        <v>172</v>
      </c>
      <c r="H92" s="30">
        <v>826</v>
      </c>
      <c r="I92" s="31">
        <v>182</v>
      </c>
      <c r="J92" s="31">
        <v>186</v>
      </c>
      <c r="K92" s="31">
        <v>130</v>
      </c>
      <c r="L92" s="31">
        <v>212</v>
      </c>
      <c r="M92" s="31">
        <v>147</v>
      </c>
      <c r="N92" s="31">
        <v>857</v>
      </c>
      <c r="O92" s="31">
        <v>1683</v>
      </c>
      <c r="P92" s="32">
        <f t="shared" si="1"/>
        <v>168.3</v>
      </c>
    </row>
    <row r="93" spans="1:16" x14ac:dyDescent="0.25">
      <c r="A93" s="29" t="s">
        <v>272</v>
      </c>
      <c r="B93" s="29" t="s">
        <v>273</v>
      </c>
      <c r="C93" s="30">
        <v>103</v>
      </c>
      <c r="D93" s="30">
        <v>186</v>
      </c>
      <c r="E93" s="30">
        <v>160</v>
      </c>
      <c r="F93" s="30">
        <v>173</v>
      </c>
      <c r="G93" s="30">
        <v>180</v>
      </c>
      <c r="H93" s="30">
        <v>802</v>
      </c>
      <c r="I93" s="31">
        <v>137</v>
      </c>
      <c r="J93" s="31">
        <v>177</v>
      </c>
      <c r="K93" s="31">
        <v>187</v>
      </c>
      <c r="L93" s="31">
        <v>180</v>
      </c>
      <c r="M93" s="31">
        <v>179</v>
      </c>
      <c r="N93" s="31">
        <v>860</v>
      </c>
      <c r="O93" s="31">
        <v>1662</v>
      </c>
      <c r="P93" s="32">
        <f t="shared" si="1"/>
        <v>166.2</v>
      </c>
    </row>
    <row r="94" spans="1:16" x14ac:dyDescent="0.25">
      <c r="A94" s="29" t="s">
        <v>274</v>
      </c>
      <c r="B94" s="29" t="s">
        <v>275</v>
      </c>
      <c r="C94" s="30">
        <v>156</v>
      </c>
      <c r="D94" s="30">
        <v>185</v>
      </c>
      <c r="E94" s="30">
        <v>129</v>
      </c>
      <c r="F94" s="30">
        <v>168</v>
      </c>
      <c r="G94" s="30">
        <v>187</v>
      </c>
      <c r="H94" s="30">
        <v>825</v>
      </c>
      <c r="I94" s="31">
        <v>173</v>
      </c>
      <c r="J94" s="31">
        <v>158</v>
      </c>
      <c r="K94" s="31">
        <v>165</v>
      </c>
      <c r="L94" s="31">
        <v>181</v>
      </c>
      <c r="M94" s="31">
        <v>160</v>
      </c>
      <c r="N94" s="31">
        <v>837</v>
      </c>
      <c r="O94" s="31">
        <v>1662</v>
      </c>
      <c r="P94" s="32">
        <f t="shared" si="1"/>
        <v>166.2</v>
      </c>
    </row>
    <row r="95" spans="1:16" x14ac:dyDescent="0.25">
      <c r="A95" s="29" t="s">
        <v>276</v>
      </c>
      <c r="B95" s="29" t="s">
        <v>277</v>
      </c>
      <c r="C95" s="30">
        <v>136</v>
      </c>
      <c r="D95" s="30">
        <v>158</v>
      </c>
      <c r="E95" s="30">
        <v>150</v>
      </c>
      <c r="F95" s="30">
        <v>200</v>
      </c>
      <c r="G95" s="30">
        <v>162</v>
      </c>
      <c r="H95" s="30">
        <v>806</v>
      </c>
      <c r="I95" s="31">
        <v>170</v>
      </c>
      <c r="J95" s="31">
        <v>166</v>
      </c>
      <c r="K95" s="31">
        <v>159</v>
      </c>
      <c r="L95" s="31">
        <v>160</v>
      </c>
      <c r="M95" s="31">
        <v>189</v>
      </c>
      <c r="N95" s="31">
        <v>844</v>
      </c>
      <c r="O95" s="31">
        <v>1650</v>
      </c>
      <c r="P95" s="32">
        <f t="shared" si="1"/>
        <v>165</v>
      </c>
    </row>
    <row r="96" spans="1:16" x14ac:dyDescent="0.25">
      <c r="A96" s="29" t="s">
        <v>278</v>
      </c>
      <c r="B96" s="29" t="s">
        <v>279</v>
      </c>
      <c r="C96" s="30">
        <v>173</v>
      </c>
      <c r="D96" s="30">
        <v>156</v>
      </c>
      <c r="E96" s="30">
        <v>132</v>
      </c>
      <c r="F96" s="30">
        <v>133</v>
      </c>
      <c r="G96" s="30">
        <v>194</v>
      </c>
      <c r="H96" s="30">
        <v>788</v>
      </c>
      <c r="I96" s="31">
        <v>150</v>
      </c>
      <c r="J96" s="31">
        <v>172</v>
      </c>
      <c r="K96" s="31">
        <v>182</v>
      </c>
      <c r="L96" s="31">
        <v>188</v>
      </c>
      <c r="M96" s="31">
        <v>166</v>
      </c>
      <c r="N96" s="31">
        <v>858</v>
      </c>
      <c r="O96" s="31">
        <v>1646</v>
      </c>
      <c r="P96" s="32">
        <f t="shared" si="1"/>
        <v>164.6</v>
      </c>
    </row>
    <row r="97" spans="1:16" x14ac:dyDescent="0.25">
      <c r="A97" s="29" t="s">
        <v>280</v>
      </c>
      <c r="B97" s="29" t="s">
        <v>281</v>
      </c>
      <c r="C97" s="30">
        <v>130</v>
      </c>
      <c r="D97" s="30">
        <v>191</v>
      </c>
      <c r="E97" s="30">
        <v>208</v>
      </c>
      <c r="F97" s="30">
        <v>190</v>
      </c>
      <c r="G97" s="30">
        <v>157</v>
      </c>
      <c r="H97" s="30">
        <v>876</v>
      </c>
      <c r="I97" s="31">
        <v>145</v>
      </c>
      <c r="J97" s="31">
        <v>169</v>
      </c>
      <c r="K97" s="31">
        <v>166</v>
      </c>
      <c r="L97" s="31">
        <v>143</v>
      </c>
      <c r="M97" s="31">
        <v>138</v>
      </c>
      <c r="N97" s="31">
        <v>761</v>
      </c>
      <c r="O97" s="31">
        <v>1637</v>
      </c>
      <c r="P97" s="32">
        <f t="shared" si="1"/>
        <v>163.69999999999999</v>
      </c>
    </row>
    <row r="98" spans="1:16" x14ac:dyDescent="0.25">
      <c r="A98" s="29" t="s">
        <v>282</v>
      </c>
      <c r="B98" s="29" t="s">
        <v>279</v>
      </c>
      <c r="C98" s="30">
        <v>148</v>
      </c>
      <c r="D98" s="30">
        <v>185</v>
      </c>
      <c r="E98" s="30">
        <v>158</v>
      </c>
      <c r="F98" s="30">
        <v>160</v>
      </c>
      <c r="G98" s="30">
        <v>180</v>
      </c>
      <c r="H98" s="30">
        <v>831</v>
      </c>
      <c r="I98" s="31">
        <v>196</v>
      </c>
      <c r="J98" s="31">
        <v>146</v>
      </c>
      <c r="K98" s="31">
        <v>171</v>
      </c>
      <c r="L98" s="31">
        <v>133</v>
      </c>
      <c r="M98" s="31">
        <v>153</v>
      </c>
      <c r="N98" s="31">
        <v>799</v>
      </c>
      <c r="O98" s="31">
        <v>1630</v>
      </c>
      <c r="P98" s="32">
        <f t="shared" si="1"/>
        <v>163</v>
      </c>
    </row>
    <row r="99" spans="1:16" x14ac:dyDescent="0.25">
      <c r="A99" s="36" t="s">
        <v>382</v>
      </c>
      <c r="B99" s="36" t="s">
        <v>383</v>
      </c>
      <c r="C99" s="37">
        <v>189</v>
      </c>
      <c r="D99" s="37">
        <v>141</v>
      </c>
      <c r="E99" s="37">
        <v>193</v>
      </c>
      <c r="F99" s="37">
        <v>180</v>
      </c>
      <c r="G99" s="37">
        <v>181</v>
      </c>
      <c r="H99" s="37">
        <v>884</v>
      </c>
      <c r="I99" s="38">
        <v>146</v>
      </c>
      <c r="J99" s="38">
        <v>173</v>
      </c>
      <c r="K99" s="38">
        <v>145</v>
      </c>
      <c r="L99" s="38">
        <v>120</v>
      </c>
      <c r="M99" s="38">
        <v>159</v>
      </c>
      <c r="N99" s="38">
        <v>743</v>
      </c>
      <c r="O99" s="38">
        <v>1627</v>
      </c>
      <c r="P99" s="39">
        <f t="shared" si="1"/>
        <v>162.69999999999999</v>
      </c>
    </row>
    <row r="100" spans="1:16" x14ac:dyDescent="0.25">
      <c r="A100" s="29" t="s">
        <v>283</v>
      </c>
      <c r="B100" s="29" t="s">
        <v>284</v>
      </c>
      <c r="C100" s="30">
        <v>182</v>
      </c>
      <c r="D100" s="30">
        <v>124</v>
      </c>
      <c r="E100" s="30">
        <v>148</v>
      </c>
      <c r="F100" s="30">
        <v>161</v>
      </c>
      <c r="G100" s="30">
        <v>133</v>
      </c>
      <c r="H100" s="30">
        <v>748</v>
      </c>
      <c r="I100" s="31">
        <v>154</v>
      </c>
      <c r="J100" s="31">
        <v>178</v>
      </c>
      <c r="K100" s="31">
        <v>209</v>
      </c>
      <c r="L100" s="31">
        <v>166</v>
      </c>
      <c r="M100" s="31">
        <v>152</v>
      </c>
      <c r="N100" s="31">
        <v>859</v>
      </c>
      <c r="O100" s="31">
        <v>1607</v>
      </c>
      <c r="P100" s="32">
        <f t="shared" si="1"/>
        <v>160.69999999999999</v>
      </c>
    </row>
    <row r="101" spans="1:16" x14ac:dyDescent="0.25">
      <c r="A101" s="29" t="s">
        <v>285</v>
      </c>
      <c r="B101" s="29" t="s">
        <v>286</v>
      </c>
      <c r="C101" s="30">
        <v>150</v>
      </c>
      <c r="D101" s="30">
        <v>145</v>
      </c>
      <c r="E101" s="30">
        <v>154</v>
      </c>
      <c r="F101" s="30">
        <v>154</v>
      </c>
      <c r="G101" s="30">
        <v>160</v>
      </c>
      <c r="H101" s="30">
        <v>763</v>
      </c>
      <c r="I101" s="31">
        <v>167</v>
      </c>
      <c r="J101" s="31">
        <v>177</v>
      </c>
      <c r="K101" s="31">
        <v>145</v>
      </c>
      <c r="L101" s="31">
        <v>139</v>
      </c>
      <c r="M101" s="31">
        <v>195</v>
      </c>
      <c r="N101" s="31">
        <v>823</v>
      </c>
      <c r="O101" s="31">
        <v>1586</v>
      </c>
      <c r="P101" s="32">
        <f t="shared" si="1"/>
        <v>158.6</v>
      </c>
    </row>
    <row r="102" spans="1:16" x14ac:dyDescent="0.25">
      <c r="A102" s="29" t="s">
        <v>205</v>
      </c>
      <c r="B102" s="29" t="s">
        <v>287</v>
      </c>
      <c r="C102" s="30">
        <v>154</v>
      </c>
      <c r="D102" s="30">
        <v>180</v>
      </c>
      <c r="E102" s="30">
        <v>150</v>
      </c>
      <c r="F102" s="30">
        <v>172</v>
      </c>
      <c r="G102" s="30">
        <v>168</v>
      </c>
      <c r="H102" s="30">
        <v>824</v>
      </c>
      <c r="I102" s="31">
        <v>181</v>
      </c>
      <c r="J102" s="31">
        <v>134</v>
      </c>
      <c r="K102" s="31">
        <v>151</v>
      </c>
      <c r="L102" s="31">
        <v>124</v>
      </c>
      <c r="M102" s="31">
        <v>156</v>
      </c>
      <c r="N102" s="31">
        <v>746</v>
      </c>
      <c r="O102" s="31">
        <v>1570</v>
      </c>
      <c r="P102" s="32">
        <f t="shared" si="1"/>
        <v>157</v>
      </c>
    </row>
    <row r="103" spans="1:16" x14ac:dyDescent="0.25">
      <c r="A103" s="29" t="s">
        <v>288</v>
      </c>
      <c r="B103" s="29" t="s">
        <v>289</v>
      </c>
      <c r="C103" s="30">
        <v>147</v>
      </c>
      <c r="D103" s="30">
        <v>125</v>
      </c>
      <c r="E103" s="30">
        <v>171</v>
      </c>
      <c r="F103" s="30">
        <v>140</v>
      </c>
      <c r="G103" s="30">
        <v>142</v>
      </c>
      <c r="H103" s="30">
        <v>725</v>
      </c>
      <c r="I103" s="31">
        <v>131</v>
      </c>
      <c r="J103" s="31">
        <v>169</v>
      </c>
      <c r="K103" s="31">
        <v>159</v>
      </c>
      <c r="L103" s="31">
        <v>168</v>
      </c>
      <c r="M103" s="31">
        <v>180</v>
      </c>
      <c r="N103" s="31">
        <v>807</v>
      </c>
      <c r="O103" s="31">
        <v>1532</v>
      </c>
      <c r="P103" s="32">
        <f t="shared" si="1"/>
        <v>153.19999999999999</v>
      </c>
    </row>
    <row r="136" spans="1:2" x14ac:dyDescent="0.25">
      <c r="A136" s="33" t="s">
        <v>241</v>
      </c>
      <c r="B136" s="33" t="s">
        <v>241</v>
      </c>
    </row>
    <row r="137" spans="1:2" x14ac:dyDescent="0.25">
      <c r="A137" s="33" t="s">
        <v>221</v>
      </c>
      <c r="B137" s="33" t="s">
        <v>290</v>
      </c>
    </row>
    <row r="138" spans="1:2" x14ac:dyDescent="0.25">
      <c r="A138" s="33" t="s">
        <v>291</v>
      </c>
      <c r="B138" s="33" t="s">
        <v>292</v>
      </c>
    </row>
    <row r="139" spans="1:2" x14ac:dyDescent="0.25">
      <c r="A139" s="33" t="s">
        <v>255</v>
      </c>
      <c r="B139" s="33" t="s">
        <v>293</v>
      </c>
    </row>
    <row r="140" spans="1:2" x14ac:dyDescent="0.25">
      <c r="A140" s="33" t="s">
        <v>263</v>
      </c>
      <c r="B140" s="33" t="s">
        <v>294</v>
      </c>
    </row>
    <row r="141" spans="1:2" x14ac:dyDescent="0.25">
      <c r="A141" s="33" t="s">
        <v>265</v>
      </c>
      <c r="B141" s="33" t="s">
        <v>295</v>
      </c>
    </row>
    <row r="142" spans="1:2" x14ac:dyDescent="0.25">
      <c r="A142" s="33" t="s">
        <v>248</v>
      </c>
      <c r="B142" s="33" t="s">
        <v>269</v>
      </c>
    </row>
    <row r="143" spans="1:2" x14ac:dyDescent="0.25">
      <c r="A143" s="33" t="s">
        <v>203</v>
      </c>
      <c r="B143" s="33" t="s">
        <v>296</v>
      </c>
    </row>
    <row r="144" spans="1:2" x14ac:dyDescent="0.25">
      <c r="A144" s="33" t="s">
        <v>237</v>
      </c>
      <c r="B144" s="33" t="s">
        <v>297</v>
      </c>
    </row>
    <row r="145" spans="1:3" x14ac:dyDescent="0.25">
      <c r="A145" s="33" t="s">
        <v>211</v>
      </c>
      <c r="B145" s="33" t="s">
        <v>211</v>
      </c>
    </row>
    <row r="146" spans="1:3" x14ac:dyDescent="0.25">
      <c r="A146" s="33" t="s">
        <v>298</v>
      </c>
      <c r="B146" s="33" t="s">
        <v>299</v>
      </c>
    </row>
    <row r="147" spans="1:3" x14ac:dyDescent="0.25">
      <c r="A147" s="33" t="s">
        <v>213</v>
      </c>
      <c r="B147" s="33" t="s">
        <v>300</v>
      </c>
    </row>
    <row r="148" spans="1:3" x14ac:dyDescent="0.25">
      <c r="A148" s="33" t="s">
        <v>228</v>
      </c>
      <c r="B148" s="33" t="s">
        <v>228</v>
      </c>
    </row>
    <row r="149" spans="1:3" x14ac:dyDescent="0.25">
      <c r="A149" s="33" t="s">
        <v>235</v>
      </c>
      <c r="B149" s="33" t="s">
        <v>296</v>
      </c>
    </row>
    <row r="150" spans="1:3" x14ac:dyDescent="0.25">
      <c r="A150" s="33" t="s">
        <v>201</v>
      </c>
      <c r="B150" s="33" t="s">
        <v>301</v>
      </c>
      <c r="C150" s="34" t="s">
        <v>302</v>
      </c>
    </row>
    <row r="151" spans="1:3" x14ac:dyDescent="0.25">
      <c r="A151" s="33" t="s">
        <v>219</v>
      </c>
      <c r="B151" s="33" t="s">
        <v>303</v>
      </c>
    </row>
    <row r="152" spans="1:3" x14ac:dyDescent="0.25">
      <c r="A152" s="33" t="s">
        <v>207</v>
      </c>
      <c r="B152" s="33" t="s">
        <v>304</v>
      </c>
    </row>
    <row r="153" spans="1:3" x14ac:dyDescent="0.25">
      <c r="A153" s="33" t="s">
        <v>230</v>
      </c>
      <c r="B153" s="33" t="s">
        <v>305</v>
      </c>
    </row>
    <row r="154" spans="1:3" x14ac:dyDescent="0.25">
      <c r="A154" s="33" t="s">
        <v>306</v>
      </c>
      <c r="B154" s="33" t="s">
        <v>307</v>
      </c>
    </row>
    <row r="155" spans="1:3" x14ac:dyDescent="0.25">
      <c r="A155" s="33" t="s">
        <v>267</v>
      </c>
      <c r="B155" s="33" t="s">
        <v>308</v>
      </c>
    </row>
    <row r="156" spans="1:3" x14ac:dyDescent="0.25">
      <c r="A156" s="33" t="s">
        <v>197</v>
      </c>
      <c r="B156" s="33" t="s">
        <v>309</v>
      </c>
    </row>
    <row r="157" spans="1:3" x14ac:dyDescent="0.25">
      <c r="A157" s="33" t="s">
        <v>269</v>
      </c>
      <c r="B157" s="33" t="s">
        <v>310</v>
      </c>
    </row>
    <row r="158" spans="1:3" x14ac:dyDescent="0.25">
      <c r="A158" s="33" t="s">
        <v>271</v>
      </c>
      <c r="B158" s="33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Women</vt:lpstr>
      <vt:lpstr>Men</vt:lpstr>
      <vt:lpstr>Combined</vt:lpstr>
    </vt:vector>
  </TitlesOfParts>
  <Company>RR Donnelley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Baker</dc:creator>
  <cp:lastModifiedBy>Jeffrey Baker</cp:lastModifiedBy>
  <dcterms:created xsi:type="dcterms:W3CDTF">2016-06-20T15:04:12Z</dcterms:created>
  <dcterms:modified xsi:type="dcterms:W3CDTF">2016-06-22T18:55:57Z</dcterms:modified>
</cp:coreProperties>
</file>